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codeName="ThisWorkbook"/>
  <mc:AlternateContent xmlns:mc="http://schemas.openxmlformats.org/markup-compatibility/2006">
    <mc:Choice Requires="x15">
      <x15ac:absPath xmlns:x15ac="http://schemas.microsoft.com/office/spreadsheetml/2010/11/ac" url="C:\Users\qulili\Desktop\4_基因合成网页更新-22.8.9月份\"/>
    </mc:Choice>
  </mc:AlternateContent>
  <xr:revisionPtr revIDLastSave="0" documentId="13_ncr:1_{B58B441E-5E20-4C81-B9D2-D77C0FEB468C}" xr6:coauthVersionLast="47" xr6:coauthVersionMax="47" xr10:uidLastSave="{00000000-0000-0000-0000-000000000000}"/>
  <bookViews>
    <workbookView xWindow="-120" yWindow="-120" windowWidth="29040" windowHeight="15840" tabRatio="958" xr2:uid="{00000000-000D-0000-FFFF-FFFF00000000}"/>
  </bookViews>
  <sheets>
    <sheet name="质粒提取服务订购表" sheetId="4" r:id="rId1"/>
    <sheet name="参数" sheetId="2" r:id="rId2"/>
    <sheet name="生物安全承诺书" sheetId="5"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9" i="4" l="1"/>
  <c r="I20" i="4"/>
  <c r="I21" i="4"/>
  <c r="I22" i="4"/>
  <c r="I23" i="4"/>
  <c r="I24" i="4"/>
  <c r="I25" i="4"/>
  <c r="I26" i="4"/>
  <c r="I27" i="4"/>
  <c r="I28" i="4"/>
  <c r="I29" i="4"/>
  <c r="I30" i="4"/>
  <c r="I31" i="4"/>
  <c r="I32" i="4"/>
  <c r="I33" i="4"/>
  <c r="I34" i="4"/>
  <c r="I35" i="4"/>
  <c r="I36" i="4"/>
  <c r="I37" i="4"/>
  <c r="I38" i="4"/>
  <c r="I39" i="4"/>
  <c r="I40" i="4"/>
  <c r="I41" i="4"/>
  <c r="I42" i="4"/>
  <c r="I43" i="4"/>
  <c r="I44" i="4"/>
  <c r="I45" i="4"/>
  <c r="I46" i="4"/>
  <c r="I47" i="4"/>
  <c r="I48" i="4"/>
  <c r="I49" i="4"/>
  <c r="I50" i="4"/>
  <c r="I51" i="4"/>
  <c r="I52" i="4"/>
  <c r="I53" i="4"/>
  <c r="I54" i="4"/>
  <c r="I55" i="4"/>
  <c r="I56" i="4"/>
  <c r="I57" i="4"/>
  <c r="I58" i="4"/>
  <c r="I59" i="4"/>
  <c r="I60" i="4"/>
  <c r="I61" i="4"/>
  <c r="I62" i="4"/>
  <c r="I63" i="4"/>
  <c r="I64" i="4"/>
  <c r="I65" i="4"/>
  <c r="I66" i="4"/>
  <c r="I67" i="4"/>
  <c r="I68" i="4"/>
  <c r="I69" i="4"/>
  <c r="I70" i="4"/>
  <c r="I71" i="4"/>
  <c r="I72" i="4"/>
  <c r="I73" i="4"/>
  <c r="I74" i="4"/>
  <c r="I75" i="4"/>
  <c r="I76" i="4"/>
  <c r="I77" i="4"/>
  <c r="I78" i="4"/>
  <c r="I79" i="4"/>
  <c r="I80" i="4"/>
  <c r="I81" i="4"/>
  <c r="I82" i="4"/>
  <c r="I83" i="4"/>
  <c r="I84" i="4"/>
  <c r="I85" i="4"/>
  <c r="I86" i="4"/>
  <c r="I87" i="4"/>
  <c r="I88" i="4"/>
  <c r="I89" i="4"/>
  <c r="I90" i="4"/>
  <c r="I91" i="4"/>
  <c r="G19" i="4"/>
  <c r="G20" i="4"/>
  <c r="G21" i="4"/>
  <c r="G22" i="4"/>
  <c r="G23" i="4"/>
  <c r="G24" i="4"/>
  <c r="G25" i="4"/>
  <c r="G26" i="4"/>
  <c r="G27" i="4"/>
  <c r="G28" i="4"/>
  <c r="G29" i="4"/>
  <c r="G30" i="4"/>
  <c r="G31" i="4"/>
  <c r="G32" i="4"/>
  <c r="G33" i="4"/>
  <c r="G34" i="4"/>
  <c r="G35" i="4"/>
  <c r="G36" i="4"/>
  <c r="G37" i="4"/>
  <c r="G38" i="4"/>
  <c r="G39" i="4"/>
  <c r="G40" i="4"/>
  <c r="G41" i="4"/>
  <c r="G42" i="4"/>
  <c r="G43" i="4"/>
  <c r="G44" i="4"/>
  <c r="G45" i="4"/>
  <c r="G46" i="4"/>
  <c r="G47" i="4"/>
  <c r="G48" i="4"/>
  <c r="G49" i="4"/>
  <c r="G50" i="4"/>
  <c r="G51" i="4"/>
  <c r="G52" i="4"/>
  <c r="G53" i="4"/>
  <c r="G54" i="4"/>
  <c r="G55" i="4"/>
  <c r="G56" i="4"/>
  <c r="G57" i="4"/>
  <c r="G58" i="4"/>
  <c r="G59" i="4"/>
  <c r="G60" i="4"/>
  <c r="G61" i="4"/>
  <c r="G62" i="4"/>
  <c r="G63" i="4"/>
  <c r="G64" i="4"/>
  <c r="G65" i="4"/>
  <c r="G66" i="4"/>
  <c r="G67" i="4"/>
  <c r="G68" i="4"/>
  <c r="G69" i="4"/>
  <c r="G70" i="4"/>
  <c r="G71" i="4"/>
  <c r="G72" i="4"/>
  <c r="G73" i="4"/>
  <c r="G74" i="4"/>
  <c r="G75" i="4"/>
  <c r="G76" i="4"/>
  <c r="G77" i="4"/>
  <c r="G78" i="4"/>
  <c r="G79" i="4"/>
  <c r="G80" i="4"/>
  <c r="G81" i="4"/>
  <c r="G82" i="4"/>
  <c r="G83" i="4"/>
  <c r="G84" i="4"/>
  <c r="G85" i="4"/>
  <c r="G86" i="4"/>
  <c r="G87" i="4"/>
  <c r="G88" i="4"/>
  <c r="G89" i="4"/>
  <c r="G90" i="4"/>
  <c r="G91" i="4"/>
  <c r="I18" i="4" l="1"/>
  <c r="G18" i="4"/>
  <c r="H18" i="4" s="1"/>
  <c r="H19" i="4"/>
  <c r="H20" i="4"/>
  <c r="H21" i="4"/>
  <c r="H22" i="4"/>
  <c r="H23" i="4"/>
  <c r="H24" i="4"/>
  <c r="H25" i="4"/>
  <c r="H26" i="4"/>
  <c r="H27" i="4"/>
  <c r="H28" i="4"/>
  <c r="H29" i="4"/>
  <c r="H30" i="4"/>
  <c r="H31" i="4"/>
  <c r="H32" i="4"/>
  <c r="H33" i="4"/>
  <c r="H34" i="4"/>
  <c r="H35" i="4"/>
  <c r="H36" i="4"/>
  <c r="H37" i="4"/>
  <c r="H38" i="4"/>
  <c r="H39" i="4"/>
  <c r="H40" i="4"/>
  <c r="H41" i="4"/>
  <c r="H42" i="4"/>
  <c r="H43" i="4"/>
  <c r="H44" i="4"/>
  <c r="H45" i="4"/>
  <c r="H46" i="4"/>
  <c r="H47" i="4"/>
  <c r="H48" i="4"/>
  <c r="H49" i="4"/>
  <c r="H50" i="4"/>
  <c r="H51" i="4"/>
  <c r="H52" i="4"/>
  <c r="H53" i="4"/>
  <c r="H54" i="4"/>
  <c r="H55" i="4"/>
  <c r="H56" i="4"/>
  <c r="H57" i="4"/>
  <c r="H58" i="4"/>
  <c r="H59" i="4"/>
  <c r="H60" i="4"/>
  <c r="H61" i="4"/>
  <c r="H62" i="4"/>
  <c r="H63" i="4"/>
  <c r="H64" i="4"/>
  <c r="H65" i="4"/>
  <c r="H66" i="4"/>
  <c r="H67" i="4"/>
  <c r="H68" i="4"/>
  <c r="H69" i="4"/>
  <c r="H70" i="4"/>
  <c r="H71" i="4"/>
  <c r="H72" i="4"/>
  <c r="H73" i="4"/>
  <c r="H74" i="4"/>
  <c r="H75" i="4"/>
  <c r="H76" i="4"/>
  <c r="H77" i="4"/>
  <c r="H78" i="4"/>
  <c r="H79" i="4"/>
  <c r="H80" i="4"/>
  <c r="H81" i="4"/>
  <c r="H82" i="4"/>
  <c r="H83" i="4"/>
  <c r="H84" i="4"/>
  <c r="H85" i="4"/>
  <c r="H86" i="4"/>
  <c r="H87" i="4"/>
  <c r="H88" i="4"/>
  <c r="H89" i="4"/>
  <c r="H90" i="4"/>
  <c r="H91" i="4"/>
  <c r="C18" i="4"/>
  <c r="C19" i="4" l="1"/>
  <c r="C20" i="4"/>
  <c r="C21" i="4"/>
  <c r="C22" i="4"/>
  <c r="C23" i="4"/>
  <c r="C24" i="4"/>
  <c r="C25" i="4"/>
  <c r="C26" i="4"/>
  <c r="C27" i="4"/>
  <c r="C28" i="4"/>
  <c r="C29" i="4"/>
  <c r="C30" i="4"/>
  <c r="C31" i="4"/>
  <c r="C32" i="4"/>
  <c r="C33" i="4"/>
  <c r="C34" i="4"/>
  <c r="C35" i="4"/>
  <c r="C36" i="4"/>
  <c r="C37" i="4"/>
  <c r="C38" i="4"/>
  <c r="C39" i="4"/>
  <c r="C40" i="4"/>
  <c r="C41" i="4"/>
  <c r="C42" i="4"/>
  <c r="C43" i="4"/>
  <c r="C44" i="4"/>
  <c r="C45" i="4"/>
  <c r="C46" i="4"/>
  <c r="C47" i="4"/>
  <c r="C48" i="4"/>
  <c r="C49" i="4"/>
  <c r="C50" i="4"/>
  <c r="C51" i="4"/>
  <c r="C52" i="4"/>
  <c r="C53" i="4"/>
  <c r="C54" i="4"/>
  <c r="C55" i="4"/>
  <c r="C56" i="4"/>
  <c r="C57" i="4"/>
  <c r="C58" i="4"/>
  <c r="C59" i="4"/>
  <c r="C60" i="4"/>
  <c r="C61" i="4"/>
  <c r="C62" i="4"/>
  <c r="C63" i="4"/>
  <c r="C64" i="4"/>
  <c r="C65" i="4"/>
  <c r="C66" i="4"/>
  <c r="C67" i="4"/>
  <c r="C68" i="4"/>
  <c r="C69" i="4"/>
  <c r="C70" i="4"/>
  <c r="C71" i="4"/>
  <c r="C72" i="4"/>
  <c r="C73" i="4"/>
  <c r="C74" i="4"/>
  <c r="C75" i="4"/>
  <c r="C76" i="4"/>
  <c r="C77" i="4"/>
  <c r="C78" i="4"/>
  <c r="C79" i="4"/>
  <c r="C80" i="4"/>
  <c r="C81" i="4"/>
  <c r="C82" i="4"/>
  <c r="C83" i="4"/>
  <c r="C84" i="4"/>
  <c r="C85" i="4"/>
  <c r="C86" i="4"/>
  <c r="C87" i="4"/>
  <c r="C88" i="4"/>
  <c r="C89" i="4"/>
  <c r="C90" i="4"/>
  <c r="C91" i="4"/>
  <c r="R2" i="4" l="1"/>
</calcChain>
</file>

<file path=xl/sharedStrings.xml><?xml version="1.0" encoding="utf-8"?>
<sst xmlns="http://schemas.openxmlformats.org/spreadsheetml/2006/main" count="118" uniqueCount="108">
  <si>
    <r>
      <rPr>
        <b/>
        <sz val="10"/>
        <color rgb="FFFF0000"/>
        <rFont val="Arial"/>
        <family val="2"/>
      </rPr>
      <t>*</t>
    </r>
    <r>
      <rPr>
        <b/>
        <sz val="10"/>
        <rFont val="宋体"/>
        <family val="3"/>
        <charset val="134"/>
      </rPr>
      <t>订货人姓名</t>
    </r>
  </si>
  <si>
    <r>
      <rPr>
        <b/>
        <sz val="10"/>
        <color rgb="FFFF0000"/>
        <rFont val="Arial"/>
        <family val="2"/>
      </rPr>
      <t>*</t>
    </r>
    <r>
      <rPr>
        <b/>
        <sz val="10"/>
        <rFont val="宋体"/>
        <family val="3"/>
        <charset val="134"/>
      </rPr>
      <t>订货人手机</t>
    </r>
  </si>
  <si>
    <r>
      <rPr>
        <b/>
        <sz val="10"/>
        <color rgb="FFFF0000"/>
        <rFont val="Arial"/>
        <family val="2"/>
      </rPr>
      <t>*</t>
    </r>
    <r>
      <rPr>
        <b/>
        <sz val="10"/>
        <rFont val="宋体"/>
        <family val="3"/>
        <charset val="134"/>
      </rPr>
      <t>订货人邮箱</t>
    </r>
  </si>
  <si>
    <r>
      <rPr>
        <b/>
        <sz val="10"/>
        <color rgb="FFFF0000"/>
        <rFont val="Arial"/>
        <family val="2"/>
      </rPr>
      <t>*</t>
    </r>
    <r>
      <rPr>
        <b/>
        <sz val="10"/>
        <rFont val="宋体"/>
        <family val="3"/>
        <charset val="134"/>
      </rPr>
      <t>负责人姓名</t>
    </r>
  </si>
  <si>
    <r>
      <rPr>
        <b/>
        <sz val="10"/>
        <color rgb="FFFF0000"/>
        <rFont val="Arial"/>
        <family val="2"/>
      </rPr>
      <t>*</t>
    </r>
    <r>
      <rPr>
        <b/>
        <sz val="10"/>
        <rFont val="宋体"/>
        <family val="3"/>
        <charset val="134"/>
      </rPr>
      <t>单位名称</t>
    </r>
  </si>
  <si>
    <r>
      <rPr>
        <b/>
        <sz val="10"/>
        <color rgb="FFFF0000"/>
        <rFont val="Arial"/>
        <family val="2"/>
      </rPr>
      <t>*</t>
    </r>
    <r>
      <rPr>
        <b/>
        <sz val="10"/>
        <rFont val="宋体"/>
        <family val="3"/>
        <charset val="134"/>
      </rPr>
      <t>发票抬头</t>
    </r>
  </si>
  <si>
    <r>
      <rPr>
        <b/>
        <sz val="10"/>
        <color rgb="FFFF0000"/>
        <rFont val="Arial"/>
        <family val="2"/>
      </rPr>
      <t>*</t>
    </r>
    <r>
      <rPr>
        <b/>
        <sz val="10"/>
        <rFont val="宋体"/>
        <family val="3"/>
        <charset val="134"/>
      </rPr>
      <t>付款方式</t>
    </r>
  </si>
  <si>
    <r>
      <rPr>
        <b/>
        <sz val="10"/>
        <color rgb="FFFF0000"/>
        <rFont val="Arial"/>
        <family val="2"/>
      </rPr>
      <t>*</t>
    </r>
    <r>
      <rPr>
        <b/>
        <sz val="10"/>
        <rFont val="宋体"/>
        <family val="3"/>
        <charset val="134"/>
      </rPr>
      <t>发票形式</t>
    </r>
  </si>
  <si>
    <r>
      <rPr>
        <b/>
        <sz val="10"/>
        <color rgb="FFFF0000"/>
        <rFont val="Arial"/>
        <family val="2"/>
      </rPr>
      <t>*</t>
    </r>
    <r>
      <rPr>
        <b/>
        <sz val="10"/>
        <rFont val="宋体"/>
        <family val="3"/>
        <charset val="134"/>
      </rPr>
      <t>交货方式</t>
    </r>
  </si>
  <si>
    <r>
      <rPr>
        <b/>
        <sz val="10"/>
        <color rgb="FFFF0000"/>
        <rFont val="Arial"/>
        <family val="2"/>
      </rPr>
      <t>*</t>
    </r>
    <r>
      <rPr>
        <b/>
        <sz val="10"/>
        <rFont val="宋体"/>
        <family val="3"/>
        <charset val="134"/>
      </rPr>
      <t>收货地址</t>
    </r>
  </si>
  <si>
    <r>
      <rPr>
        <b/>
        <sz val="10"/>
        <color theme="1"/>
        <rFont val="宋体"/>
        <family val="3"/>
        <charset val="134"/>
      </rPr>
      <t>基因序列信息</t>
    </r>
  </si>
  <si>
    <r>
      <rPr>
        <b/>
        <sz val="10"/>
        <color theme="1"/>
        <rFont val="宋体"/>
        <family val="3"/>
        <charset val="134"/>
      </rPr>
      <t>基因备注</t>
    </r>
  </si>
  <si>
    <r>
      <rPr>
        <sz val="10"/>
        <color rgb="FFFF0000"/>
        <rFont val="Arial"/>
        <family val="2"/>
      </rPr>
      <t>*</t>
    </r>
    <r>
      <rPr>
        <sz val="10"/>
        <color theme="1"/>
        <rFont val="宋体"/>
        <family val="3"/>
        <charset val="134"/>
      </rPr>
      <t>序列</t>
    </r>
    <r>
      <rPr>
        <sz val="10"/>
        <color theme="1"/>
        <rFont val="Arial"/>
        <family val="2"/>
      </rPr>
      <t xml:space="preserve"> (</t>
    </r>
    <r>
      <rPr>
        <sz val="10"/>
        <color theme="1"/>
        <rFont val="宋体"/>
        <family val="3"/>
        <charset val="134"/>
      </rPr>
      <t>核苷酸</t>
    </r>
    <r>
      <rPr>
        <sz val="10"/>
        <color theme="1"/>
        <rFont val="Arial"/>
        <family val="2"/>
      </rPr>
      <t>5‘</t>
    </r>
    <r>
      <rPr>
        <sz val="10"/>
        <color theme="1"/>
        <rFont val="宋体"/>
        <family val="3"/>
        <charset val="134"/>
      </rPr>
      <t>→</t>
    </r>
    <r>
      <rPr>
        <sz val="10"/>
        <color theme="1"/>
        <rFont val="Arial"/>
        <family val="2"/>
      </rPr>
      <t>3’</t>
    </r>
    <r>
      <rPr>
        <sz val="10"/>
        <color theme="1"/>
        <rFont val="宋体"/>
        <family val="3"/>
        <charset val="134"/>
      </rPr>
      <t>或氨基酸</t>
    </r>
    <r>
      <rPr>
        <sz val="10"/>
        <color theme="1"/>
        <rFont val="Arial"/>
        <family val="2"/>
      </rPr>
      <t>N</t>
    </r>
    <r>
      <rPr>
        <sz val="10"/>
        <color theme="1"/>
        <rFont val="宋体"/>
        <family val="3"/>
        <charset val="134"/>
      </rPr>
      <t>端→</t>
    </r>
    <r>
      <rPr>
        <sz val="10"/>
        <color theme="1"/>
        <rFont val="Arial"/>
        <family val="2"/>
      </rPr>
      <t>C</t>
    </r>
    <r>
      <rPr>
        <sz val="10"/>
        <color theme="1"/>
        <rFont val="宋体"/>
        <family val="3"/>
        <charset val="134"/>
      </rPr>
      <t>端）</t>
    </r>
  </si>
  <si>
    <r>
      <rPr>
        <sz val="10"/>
        <color theme="1"/>
        <rFont val="宋体"/>
        <family val="3"/>
        <charset val="134"/>
      </rPr>
      <t>载体名称</t>
    </r>
  </si>
  <si>
    <t>载体序列</t>
  </si>
  <si>
    <t>载体序列长度</t>
  </si>
  <si>
    <r>
      <rPr>
        <sz val="10"/>
        <color theme="1"/>
        <rFont val="宋体"/>
        <family val="3"/>
        <charset val="134"/>
      </rPr>
      <t>载体抗性</t>
    </r>
  </si>
  <si>
    <t>优化物种</t>
  </si>
  <si>
    <t>pUC57</t>
  </si>
  <si>
    <t>TCGCGCGTTTCGGTGATGACGGTGAAAACCTCTGACACATGCAGCTCCCGGAGACGGTCACAGCTTGTCTGTAAGCGGATGCCGGGAGCAGACAAGCCCGTCAGGGCGCGTCAGCGGGTGTTGGCGGGTGTCGGGGCTGGCTTAACTATGCGGCATCAGAGCAGATTGTACTGAGAGTGCACCATATGCGGTGTGAAATACCGCACAGATGCGTAAGGAGAAAATACCGCATCAGGCGCCATTCGCCATTCAGGCTGCGCAACTGTTGGGAAGGGCGATCGGTGCGGGCCTCTTCGCTATTACGCCAGCTGGCGAAAGGGGGATGTGCTGCAAGGCGATTAAGTTGGGTAACGCCAGGGTTTTCCCAGTCACGACGTTGTAAAACGACGGCCAGTGAATTCGAGCTCGGTACCTCGCGAATGCATCTAGATATCGGATCCCGGGCCCGTCGACTGCAGAGGCCTGCATGCAAGCTTGGCGTAATCATGGTCATAGCTGTTTCCTGTGTGAAATTGTTATCCGCTCACAATTCCACACAACATACGAGCCGGAAGCATAAAGTGTAAAGCCTGGGGTGCCTAATGAGTGAGCTAACTCACATTAATTGCGTTGCGCTCACTGCCCGCTTTCCAGTCGGGAAACCTGTCGTGCCAGCTGCATTAATGAATCGGCCAACGCGCGGGGAGAGGCGGTTTGCGTATTGGGCGCTCTTCCGCTTCCTCGCTCACTGACTCGCTGCGCTCGGTCGTTCGGCTGCGGCGAGCGGTATCAGCTCACTCAAAGGCGGTAATACGGTTATCCACAGAATCAGGGGATAACGCAGGAAAGAACATGTGAGCAAAAGGCCAGCAAAAGGCCAGGAACCGTAAAAAGGCCGCGTTGCTGGCGTTTTTCCATAGGCTCCGCCCCCCTGACGAGCATCACAAAAATCGACGCTCAAGTCAGAGGTGGCGAAACCCGACAGGACTATAAAGATACCAGGCGTTTCCCCCTGGAAGCTCCCTCGTGCGCTCTCCTGTTCCGACCCTGCCGCTTACCGGATACCTGTCCGCCTTTCTCCCTTCGGGAAGCGTGGCGCTTTCTCATAGCTCACGCTGTAGGTATCTCAGTTCGGTGTAGGTCGTTCGCTCCAAGCTGGGCTGTGTGCACGAACCCCCCGTTCAGCCCGACCGCTGCGCCTTATCCGGTAACTATCGTCTTGAGTCCAACCCGGTAAGACACGACTTATCGCCACTGGCAGCAGCCACTGGTAACAGGATTAGCAGAGCGAGGTATGTAGGCGGTGCTACAGAGTTCTTGAAGTGGTGGCCTAACTACGGCTACACTAGAAGAACAGTATTTGGTATCTGCGCTCTGCTGAAGCCAGTTACCTTCGGAAAAAGAGTTGGTAGCTCTTGATCCGGCAAACAAACCACCGCTGGTAGCGGTGGTTTTTTTGTTTGCAAGCAGCAGATTACGCGCAGAAAAAAAGGATCTCAAGAAGATCCTTTGATCTTTTCTACGGGGTCTGACGCTCAGTGGAACGAAAACTCACGTTAAGGGATTTTGGTCATGAGATTATCAAAAAGGATCTTCACCTAGATCCTTTTAAATTAAAAATGAAGTTTTAAATCAATCTAAAGTATATATGAGTAAACTTGGTCTGACAGTTACCAATGCTTAATCAGTGAGGCACCTATCTCAGCGATCTGTCTATTTCGTTCATCCATAGTTGCCTGACTCCCCGTCGTGTAGATAACTACGATACGGGAGGGCTTACCATCTGGCCCCAGTGCTGCAATGATACCGCGAGACCCACGCTCACCGGCTCCAGATTTATCAGCAATAAACCAGCCAGCCGGAAGGGCCGAGCGCAGAAGTGGTCCTGCAACTTTATCCGCCTCCATCCAGTCTATTAATTGTTGCCGGGAAGCTAGAGTAAGTAGTTCGCCAGTTAATAGTTTGCGCAACGTTGTTGCCATTGCTACAGGCATCGTGGTGTCACGCTCGTCGTTTGGTATGGCTTCATTCAGCTCCGGTTCCCAACGATCAAGGCGAGTTACATGATCCCCCATGTTGTGCAAAAAAGCGGTTAGCTCCTTCGGTCCTCCGATCGTTGTCAGAAGTAAGTTGGCCGCAGTGTTATCACTCATGGTTATGGCAGCACTGCATAATTCTCTTACTGTCATGCCATCCGTAAGATGCTTTTCTGTGACTGGTGAGTACTCAACCAAGTCATTCTGAGAATAGTGTATGCGGCGACCGAGTTGCTCTTGCCCGGCGTCAATACGGGATAATACCGCGCCACATAGCAGAACTTTAAAAGTGCTCATCATTGGAAAACGTTCTTCGGGGCGAAAACTCTCAAGGATCTTACCGCTGTTGAGATCCAGTTCGATGTAACCCACTCGTGCACCCAACTGATCTTCAGCATCTTTTACTTTCACCAGCGTTTCTGGGTGAGCAAAAACAGGAAGGCAAAATGCCGCAAAAAAGGGAATAAGGGCGACACGGAAATGTTGAATACTCATACTCTTCCTTTTTCAATATTATTGAAGCATTTATCAGGGTTATTGTCTCATGAGCGGATACATATTTGAATGTATTTAGAAAAATAAACAAATAGGGGTTCCGCGCACATTTCCCCGAAAAGTGCCACCTGACGTCTAAGAAACCATTATTATCATGACATTAACCTATAAAAATAGGCGTATCACGAGGCCCTTTCGTC</t>
  </si>
  <si>
    <t>Ampicillin</t>
  </si>
  <si>
    <t>Arabidopsis thaliana</t>
  </si>
  <si>
    <t>PUC57-KAN</t>
  </si>
  <si>
    <t>TCGCGCGTTTCGGTGATGACGGTGAAAACCTCTGACACATGCAGCTCCCGGAGACGGTCACAGCTTGTCTGTAAGCGGATGCCGGGAGCAGACAAGCCCGTCAGGGCGCGTCAGCGGGTGTTGGCGGGTGTCGGGGCTGGCTTAACTATGCGGCATCAGAGCAGATTGTACTGAGAGTGCACCATATGCGGTGTGAAATACCGCACAGATGCGTAAGGAGAAAATACCGCATCAGGCGCCATTCGCCATTCAGGCTGCGCAACTGTTGGGAAGGGCGATCGGTGCGGGCCTCTTCGCTATTACGCCAGCTGGCGAAAGGGGGATGTGCTGCAAGGCGATTAAGTTGGGTAACGCCAGGGTTTTCCCAGTCACGACGTTGTAAAACGACGGCCAGTGAATTCGAGCTCGGTACCTCGCGAATGCATCTAGATATCGGATCCCGGGCCCGTCGACTGCAGAGGCCTGCATGCAAGCTTGGCGTAATCATGGTCATAGCTGTTTCCTGTGTGAAATTGTTATCCGCTCACAATTCCACACAACATACGAGCCGGAAGCATAAAGTGTAAAGCCTGGGGTGCCTAATGAGTGAGCTAACTCACATTAATTGCGTTGCGCTCACTGCCCGCTTTCCAGTCGGGAAACCTGTCGTGCCAGCTGCATTAATGAATCGGCCAACGCGCGGGGAGAGGCGGTTTGCGTATTGGGCGCTCTTCCGCTTCCTCGCTCACTGACTCGCTGCGCTCGGTCGTTCGGCTGCGGCGAGCGGTATCAGCTCACTCAAAGGCGGTAATACGGTTATCCACAGAATCAGGGGATAACGCAGGAAAGAACATGTGAGCAAAAGGCCAGCAAAAGGCCAGGAACCGTAAAAAGGCCGCGTTGCTGGCGTTTTTCCATAGGCTCCGCCCCCCTGACGAGCATCACAAAAATCGACGCTCAAGTCAGAGGTGGCGAAACCCGACAGGACTATAAAGATACCAGGCGTTTCCCCCTGGAAGCTCCCTCGTGCGCTCTCCTGTTCCGACCCTGCCGCTTACCGGATACCTGTCCGCCTTTCTCCCTTCGGGAAGCGTGGCGCTTTCTCATAGCTCACGCTGTAGGTATCTCAGTTCGGTGTAGGTCGTTCGCTCCAAGCTGGGCTGTGTGCACGAACCCCCCGTTCAGCCCGACCGCTGCGCCTTATCCGGTAACTATCGTCTTGAGTCCAACCCGGTAAGACACGACTTATCGCCACTGGCAGCAGCCACTGGTAACAGGATTAGCAGAGCGAGGTATGTAGGCGGTGCTACAGAGTTCTTGAAGTGGTGGCCTAACTACGGCTACACTAGAAGAACAGTATTTGGTATCTGCGCTCTGCTGAAGCCAGTTACCTTCGGAAAAAGAGTTGGTAGCTCTTGATCCGGCAAACAAACCACCGCTGGTAGCGGTGGTTTTTTTGTTTGCAAGCAGCAGATTACGCGCAGAAAAAAAGGATCTCAAGAAGATCCTTTGATCTTTTCTACGGGGTCTGACGCTCAGTGGAACGAAAACTCACGTTAAGGGATTTTGGTCATGAGATTATCAAAAAGGATCTTCACCTAGATCCTTTTAAATTAAAAATGAAGTTTTAAATCAATCTAAAGTATATATGAGTAAACTTGGTCTGACAGACAATAAAACTGTCTGCTTACATAAACAGTAATACAAGGGGTGTTATGAGCCATATTCAACGGGAAACGTCTTGCTCTAGGCCGCGATTAAATTCCAACATGGATGCTGATTTATATGGGTATAAATGGGCTCGCGATAATGTCGGGCAATCAGGTGCGACAATCTATCGATTGTATGGGAAGCCCGATGCGCCAGAGTTGTTTCTGAAACATGGCAAAGGTAGCGTTGCCAATGATGTTACAGATGAGATGGTCAGACTAAACTGGCTGACGGAATTTATGCCTCTTCCGACCATCAAGCATTTTATCCGTACTCCTGATGATGCATGGTTACTCACCACTGCGATCCgcGGGAAAACAGCATTCCAGGTATTAGAAGAATATCCTGATTCAGGTGAAAATATTGTTGATGCGCTGGCAGTGTTCCTGCGCCGGTTGCATTCGATTCCTGTTTGTAATTGTCCTTTTAACAGCGATCGCGTATTTCGTCTCGCTCAGGCGCAATCACGAATGAATAACGGTTTGGTTGATGCGAGTGATTTTGATGACGAGCGTAATGGCTGGCCTGTTGAACAAGTCTGGAAAGAAATGCATAAACTTTTGCCATTCTCACCGGATTCAGTCGTCACTCATGGTGATTTCTCACTTGATAACCTTATTTTTGACGAGGGGAAATTAATAGGTTGTATTGATGTTGGACGAGTCGGAATCGCAGACCGATACCAGGATCTTGCCATCCTATGGAACTGCCTCGGTGAGTTTTCTCCTTCATTACAGAAACGGCTTTTTCAAAAATATGGTATTGATAATCCTGATATGAATAAATTGCAGTTTCATTTGATGCTCGATGAGTTTTTCTAAGAATTAATTCATGAGCGGATACATATTTGAATGTATTTAGAAAAATAAACAAATAGGGGTTCCGCGCACATTTCCCCGAAAAGTGCCACCTAAATTGTAAGCGTTAATATTTTGTTAAAATTCGCGTTAAATTTTTGTTAAATCAGCTCATTTTTTAACCAATAGGCCGAAATCGGCAAAATCCCTTATAAATCAAAAGAATAGACCGAGATAGGGTTGAGTGTTGTTCCAGTTTGGAACAAGAGTCCACTATTAAAGAACGTGGACTCCAACGTCAAAGGGCGAAAAACCGTCTATCAGGGCGATGGCCCACTACGTGAACCATCACCCTAATCAAGTTTTTTGGGGTCGAGGTGCCGTAAAGCACTAAATCGGAACCCTAAAGGGAGCCCCCGATTTAGAGCTTGACGGGGAAAGCCGGCGAACGTGGCGAGAAAGGAAGGGAAGAAAGCGAAAGGAGCGGGCGCTAGGGCGCTGGCAAGTGTAGCGGTCACGCTGCGCGTAACCACCACACCCGCCGCGCTTAATGCGCCGCTACAGGGCGCGTCCCATTCGCCA</t>
  </si>
  <si>
    <t>Kanamycin</t>
  </si>
  <si>
    <t>Aspergillus niger</t>
  </si>
  <si>
    <t>PUC-SP</t>
  </si>
  <si>
    <t>GCGCGTTTCGGTGATGACGGTGAAAACCTCTGACACATGCAGCTCCCGGAGACTGTCACAGCTTGTCTGTAAGCGGATGCCGGGAGCAGACAAGCCCGTCAGGGCGCGTCAGCGGGTGTTGGCGGGTGTCGGGGCTGGCTTAATTATGCGGCATCAGAGCAGATGGTAGACAGAGTGCACCAGATGCGGTGAGAAATACCGCACAGATGCGTAAGGAGAAAATACCGCATCAGGCGCCATTCGCCATTCAGGCTGCGCAGCTGTTGGGAAGGGCGGTCGGTGCGGGCCTCTTCGCTATTACGCCAGCTGGCGAAAGGCGGATGTGCTGCCAGGCGATTCAGTTGGGTAACGCCAGGGTTTTCCCAGTCACGACGTTGCAGAACGACGGCCAGAGAGTTAGAGGACGGAACCTCGCGAATACAACGAGATATCGGGTCCCGGGCACGACGAGAACACAGGCCTGCGTGCAGAGATGGCGTAATCATGGTCATAGCTGTTTCCTGTGTGAAATTGTTATCCGCTCACAATTCCACACAACATACGAGCCGGAAGCATAAAGTGTAAAGCCTGGGGTGCCTAATGAGTGAGCTAACTCACATTAATTGCGTTGCGCTCACTGCCCGCTTTCCAGTCGGGAAACCTGTCGTGCCAGCTGCATTAATGAATCGGCCAACGCGCGGGGAGAGGCGGTTTGCGTATTGGGCGCTCTTCCGCTTCCTCGCTCACTGACTCGCTGCGCTCGGTCGTTCGGCTGCGGCGAGCGGTATCAGCTCACTCAAAGGCGGTAATACGGTTATCCACAGAATCAGGGGATAACGCAGGAAAGAACATGTGAGCAAAAGGCCAGCAAAAGGCCAGGAACCGTAAAAAGGCCGCGTTGCTGGCGTTTTTCCATAGGCTCCGCCCCCCTGACGAGCATCACAAAAATCGACGCTCAAGTCAGAGGTGGCGAAACCCGACAGGACTATAAAGATACCAGGCGTTTCCCCCTGGAAGCTCCCTCGTGCGCTCTCCTGTTCCGACCCTGCCGCTTACCGGATACCTGTCCGCCTTTCTCCCTTCGGGAAGCGTGGCGCTTTCTCATAGCTCACGCTGTAGGTATCTCAGTTCGGTGTAGGTCGTTCGCTCCAAGCTGGGCTGTGTGCACGAACCCCCCGTTCAGCCCGACCGCTGCGCCTTATCCGGTAACTATCGTCTTGAGTCCAACCCGGTAAGACACGACTTATCGCCACTGGCAGCAGCCACTGGTAACAGGATTAGCAGAGCGAGGTATGTAGGCGGTGCTACAGAGTTCTTGAAGTGGTGGCCTAACTACGGCTACACTAGAAGAACAGTATTTGGTATCTGCGCTCTGCTGAAGCCAGTTACCTTCGGAAAAAGAGTTGGTAGCTCTTGATCCGGCAAACAAACCACCGCTGGTAGCGGTGGTTTTTTTGTTTGCAAGCAGCAGATTACGCGCAGAAAAAAAGGATCTCAAGAAGATCCTTTGATCTTTTCTACGGGGTCTGACGCTCAGTGGAACGAAAACTCACGTTAAGGGATTTTGGTCATGAGATTATCAAAAAGGATCTTCACCTAGATCCTTTTAAATTAAAAATGAAGTTTTAAATCAATCTAAAGTATATATGAGTAAACTTGGTCTGACAGTTACCAATGCTTAATCAGTGAGGCACCTATCTCAGCGATCTGTCTATTTCGTTCATCCATAGTTGCCTGACTCCCCGTCGTGTAGATAACTACGATACGGGAGGGCTTACCATCTGGCCCCAGTGCTGCAATGATACCGCGAGACCCACGCTCACCGGCTCCAGATTTATCAGCAATAAACCAGCCAGCCGGAAGGGCCGAGCGCAGAAGTGGTCCTGCAACTTTATCCGCCTCCATCCAGTCTATTAATTGTTGCCGGGAAGCTAGAGTAAGTAGTTCGCCAGTTAATAGTTTGCGCAACGTTGTTGCCATTGCTACAGGCATCGTGGTGTCACGCTCGTCGTTTGGTATGGCTTCATTCAGCTCCGGTTCCCAACGATCAAGGCGAGTTACATGATCCCCCATGTTGTGCAAAAAAGCGGTTAGCTCCTTCGGTCCTCCGATCGTTGTCAGAAGTAAGTTGGCCGCAGTGTTATCACTCATGGTTATGGCAGCACTGCATAATTCTCTTACTGTCATGCCATCCGTAAGATGCTTTTCTGTGACTGGTGAGTACTCAACCAAGTCATTCTGAGAATAGTGTATGCGGCGACCGAGTTGCTCTTGCCCGGCGTCAATACGGGATAATACCGCGCCACATAGCAGAACTTTAAAAGTGCTCATCATTGGAAAACGTTCTTCGGGGCGAAAACTCTCAAGGATCTTACCGCTGTTGAGATCCAGTTCGATGTAACCCACTCGTGCACCCAACTGATCTTCAGCATCTTTTACTTTCACCAGCGTTTCTGGGTGAGCAAAAACAGGAAGGCAAAATGCCGCAAAAAAGGGAATAAGGGCGACACGGAAATGTTGAATACTCATACTCTTCCTTTTTCAATATTATTGAAGCATTTATCAGGGTTATTGTCTCATGAGCGGATACATATTTGAATGTATTTAGAAAAATAAACAAATAGGGGTTCCGCGCACATTTCCCCGAAAAGTGCCACCTGACGTCTAAGAAACCATTATTATCATGACATTAACCTATAAAAATAGGCGTATCACGAGGCCCTTT</t>
  </si>
  <si>
    <t>Bacillus</t>
  </si>
  <si>
    <t>PUC-SPK</t>
  </si>
  <si>
    <t>GCGCGTTTCGGTGATGACGGTGAAAACCTCTGACACATGCAGCTCCCGGAGACTGTCACAGCTTGTCTGTAAGCGGATGCCGGGAGCAGACAAGCCCGTCAGGGCGCGTCAGCGGGTGTTGGCGGGTGTCGGGGCTGGCTTAATTATGCGGCATCAGAGCAGATGGTAGACAGAGTGCACCAGATGCGGTGAGAAATACCGCACAGATGCGTAAGGAGAAAATACCGCATCAGGCGCCATTCGCCATTCAGGCTGCGCAGCTGTTGGGAAGGGCGGTCGGTGCGGGCCTCTTCGCTATTACGCCAGCTGGCGAAAGGCGGATGTGCTGCCAGGCGATTCAGTTGGGTAACGCCAGGGTTTTCCCAGTCACGACGTTGCAGAACGACGGCCAGAGAGTTAGAGGACGGAACCTCGCGAATACAACGAGATATCGGGTCCCGGGCACGACGAGAACACAGGCCTGCGTGCAGAGATGGCGTAATCATGGTCATAGCTGTTTCCTGTGTGAAATTGTTATCCGCTCACAATTCCACACAACATACGAGCCGGAAGCATAAAGTGTAAAGCCTGGGGTGCCTAATGAGTGAGCTAACTCACATTAATTGCGTTGCGCTCACTGCCCGCTTTCCAGTCGGGAAACCTGTCGTGCCAGCTGCATTAATGAATCGGCCAACGCGCGGGGAGAGGCGGTTTGCGTATTGGGCGCTCTTCCGCTTCCTCGCTCACTGACTCGCTGCGCTCGGTCGTTCGGCTGCGGCGAGCGGTATCAGCTCACTCAAAGGCGGTAATACGGTTATCCACAGAATCAGGGGATAACGCAGGAAAGAACATGTGAGCAAAAGGCCAGCAAAAGGCCAGGAACCGTAAAAAGGCCGCGTTGCTGGCGTTTTTCCATAGGCTCCGCCCCCCTGACGAGCATCACAAAAATCGACGCTCAAGTCAGAGGTGGCGAAACCCGACAGGACTATAAAGATACCAGGCGTTTCCCCCTGGAAGCTCCCTCGTGCGCTCTCCTGTTCCGACCCTGCCGCTTACCGGATACCTGTCCGCCTTTCTCCCTTCGGGAAGCGTGGCGCTTTCTCATAGCTCACGCTGTAGGTATCTCAGTTCGGTGTAGGTCGTTCGCTCCAAGCTGGGCTGTGTGCACGAACCCCCCGTTCAGCCCGACCGCTGCGCCTTATCCGGTAACTATCGTCTTGAGTCCAACCCGGTAAGACACGACTTATCGCCACTGGCAGCAGCCACTGGTAACAGGATTAGCAGAGCGAGGTATGTAGGCGGTGCTACAGAGTTCTTGAAGTGGTGGCCTAACTACGGCTACACTAGAAGAACAGTATTTGGTATCTGCGCTCTGCTGAAGCCAGTTACCTTCGGAAAAAGAGTTGGTAGCTCTTGATCCGGCAAACAAACCACCGCTGGTAGCGGTGGTTTTTTTGTTTGCAAGCAGCAGATTACGCGCAGAAAAAAAGGATCTCAAGAAGATCCTTTGATCTTTTCTACGGGGTCTGACGCTCAGTGGAACGAAAACTCACGTTAAGGGATTTTGGTCATGAGATTATCAAAAAGGATCTTCACCTAGATCCTTTTAAATTAAAAATGAAGTTTTAAATCAATCTAAAGTATATATGAGTAAACTTGGTCTGACAGACAATAAAACTGTCTGCTTACATAAACAGTAATACAAGGGGTGTTATGAGCCATATTCAACGGGAAACGTCTTGCTCTAGGCCGCGATTAAATTCCAACATGGATGCTGATTTATATGGGTATAAATGGGCTCGTGATAATGTCGGGCAATCAGGTGCGACAATCTATCGATTGTATGGGAAGCCCGATGCGCCAGAGTTGTTTCTGAAACATGGCAAAGGTAGCGTTGCCAATGATGTTACAGATGAGATGGTCAGACTAAACTGGCTGACGGAATTTATGCCTCTTCCGACCATCAAGCATTTTATCCGTACTCCTGATGATGCGTGGTTACTCACCACTGCGATTCCGGGGAAAACAGCATTCCAGGTATTAGAAGAATATCCTGATTCAGGTGAAAATATTGTTGATGCGCTGGCAGTGTTCCTGCGCCGGTTGCATTCGATTCCTGTTTGTAATTGTCCTTTTAACAGCGATCGCGTATTTCGCCTCGCTCAGGCGCAATCACGAATGAATAACGGTTTGGTTGATGCGAGTGATTTTGATGACGAGCGTAATGGCTGGCCTGTTGAACAAGTCTGGAAAGAAATGCACAAACTTTTGCCATTCTCACCGGATTCAGTCGTCACTCATGGTGATTTCTCACTTGATAACCTTATTTTTGACGAGGGGAAATTAATAGGTTGTATTGATGTTGGACGAGTCGGAATCGCAGACCGATACCAGGATCTTGCCATCCTATGGAACTGCCTCGGTGAGTTTTCTCCTTCATTACAGAAACGGCTTTTTCAAAAATATGGTATTGATAATCCTGATATGAATAAATTGCAGTTTCATTTGATGCTCGATGAGTTTTTCTAAGAATTAATTCATGAGCGGATACATATTTGAATGTATTTAGAAAAATAAACAAATAGGGGTTCCGCGCACATTTCCCCGAAAAGTGCCACCTAAATTGTAAGCGTTAATATTTTGTTAAAATTCGCGTTAAATTTTTGTTAAATCAGCTCATTTTTTAACCAATAGGCCGAAATCGGCAAAATCCCTTATAAATCAAAAGAATAGACCGAGATAGGGTTGAGTGTTGTTCCAGTTTGGAACAAGAGTCCACTATTAAAGAACGTGGACTCCAACGTCAAAGGGCGAAAAACCGTCTATCAGGGCGATGGCCCACTACGTGAACCATCACCCTAATCAAGTTTTTTGGGGTCGAGGTGCCGTAAAGCACTAAATCGGAACCCTAAAGGGAGCCCCCGATTTAGAGCTTGACGGGGAAAGCCGGCGAACGTGGCGAGAAAGGAAGGGAAGAAAGCGAAAGGAGCGGGCGCTAGGGCGCTGGCAAGTGTAGCGGTCACGCTGCGCGTAACCACCACACCCGCCGCGCTTAATGCGCCGCTACAGGGCGCGTCCCATTCGCCA</t>
  </si>
  <si>
    <t>Bos taurus</t>
  </si>
  <si>
    <t>pBluescript II SK+</t>
  </si>
  <si>
    <t>ctaaattgtaagcgttaatattttgttaaaattcgcgttaaatttttgttaaatcagctcattttttaaccaataggccgaaatcggcaaaatcccttataaatcaaaagaatagaccgagatagggttgagtgttgttccagtttggaacaagagtccactattaaagaacgtggactccaacgtcaaagggcgaaaaaccgtctatcagggcgatggcccactacgtgaaccatcaccctaatcaagttttttggggtcgaggtgccgtaaagcactaaatcggaaccctaaagggagcccccgatttagagcttgacggggaaagccggcgaacgtggcgagaaaggaagggaagaaagcgaaaggagcgggcgctagggcgctggcaagtgtagcggtcacgctgcgcgtaaccaccacacccgccgcgcttaatgcgccgctacagggcgcgtcccattcgccattcaggctgcgcaactgttgggaagggcgatcggtgcgggcctcttcgctattacgccagctggcgaaagggggatgtgctgcaaggcgattaagttgggtaacgccagggttttcccagtcacgacgttgtaaaacgacggccagtgagcgcgcgtaatacgactcactatagggcgaattgggtaccgggccccccctcgaggtcgacggtatcgataagcttgatatcgaattcctgcagcccgggggatccactagttctagagcggccgccaccgcggtggagctccagcttttgttccctttagtgagggttaattgcgcgcttggcgtaatcatggtcatagctgtttcctgtgtgaaattgttatccgctcacaattccacacaacatacgagccggaagcataaagtgtaaagcctggggtgcctaatgagtgagctaactcacattaattgcgttgcgctcactgcccgctttccagtcgggaaacctgtcgtgccagctgcattaatgaatcggccaacgcgcggggagaggcggtttgcgtattgggcgctcttccgcttcctcgctcactgactcgctgcgctcggtcgttcggctgcggcgagcggtatcagctcactcaaaggcggtaatacggttatccacagaatcaggggataacgcaggaaagaacatgtgagcaaaaggccagcaaaaggccaggaaccgtaaaaaggccgcgttgctggcgtttttccataggctccgcccccctgacgagcatcacaaaaatcgacgctcaagtcagaggtggcgaaacccgacaggactataaagataccaggcgtttccccctggaagctccctcgtgcgctctcctgttccgaccctgccgcttaccggatacctgtccgcctttctcccttcgggaagcgtggcgctttctcatagctcacgctgtaggtatctcagttcggtgtaggtcgttcgctccaagctgggctgtgtgcacgaaccccccgttcagcccgaccgctgcgccttatccggtaactatcgtcttgagtccaacccggtaagacacgacttatcgccactggcagcagccactggtaacaggattagcagagcgaggtatgtaggcggtgctacagagttcttgaagtggtggcctaactacggctacactagaaggacagtatttggtatctgcgctctgctgaagccagttaccttcggaaaaagagttggtagctcttgatccggcaaacaaaccaccgctggtagcggtggtttttttgtttgcaagcagcagattacgcgcagaaaaaaaggatctcaagaagatcctttgatcttttctacggggtctgacgctcagtggaacgaaaactcacgttaagggattttggtcatgagattatcaaaaaggatcttcacctagatccttttaaattaaaaatgaagttttaaatcaatctaaagtatatatgagtaaacttggtctgacagttaccaatgcttaatcagtgaggcacctatctcagcgatctgtctatttcgttcatccatagttgcctgactccccgtcgtgtagataactacgatacgggagggcttaccatctggccccagtgctgcaatgataccgcgagacccacgctcaccggctccagatttatcagcaataaaccagccagccggaagggccgagcgcagaagtggtcctgcaactttatccgcctccatccagtctattaattgttgccgggaagctagagtaagtagttcgccagttaatagtttgcgcaacgttgttgccattgctacaggcatcgtggtgtcacgctcgtcgtttggtatggcttcattcagctccggttcccaacgatcaaggcgagttacatgatcccccatgttgtgcaaaaaagcggttagctccttcggtcctccgatcgttgtcagaagtaagttggccgcagtgttatcactcatggttatggcagcactgcataattctcttactgtcatgccatccgtaagatgcttttctgtgactggtgagtactcaaccaagtcattctgagaatagtgtatgcggcgaccgagttgctcttgcccggcgtcaatacgggataataccgcgccacatagcagaactttaaaagtgctcatcattggaaaacgttcttcggggcgaaaactctcaaggatcttaccgctgttgagatccagttcgatgtaacccactcgtgcacccaactgatcttcagcatcttttactttcaccagcgtttctgggtgagcaaaaacaggaaggcaaaatgccgcaaaaaagggaataagggcgacacggaaatgttgaatactcatactcttcctttttcaatattattgaagcatttatcagggttattgtctcatgagcggatacatatttgaatgtatttagaaaaataaacaaataggggttccgcgcacatttccccgaaaagtgccac</t>
  </si>
  <si>
    <t>Cricetulus griseus</t>
  </si>
  <si>
    <t>pBluescript II SK-</t>
  </si>
  <si>
    <t>ctgacgcgccctgtagcggcgcattaagcgcggcgggtgtggtggttacgcgcagcgtgaccgctacacttgccagcgccctagcgcccgctcctttcgctttcttcccttcctttctcgccacgttcgccggctttccccgtcaagctctaaatcgggggctccctttagggttccgatttagtgctttacggcacctcgaccccaaaaaacttgattagggtgatggttcacgtagtgggccatcgccctgatagacggtttttcgccctttgacgttggagtccacgttctttaatagtggactcttgttccaaactggaacaacactcaaccctatctcggtctattcttttgatttataagggattttgccgatttcggcctattggttaaaaaatgagctgatttaacaaaaatttaacgcgaattttaacaaaatattaacgcttacaatttccattcgccattcaggctgcgcaactgttgggaagggcgatcggtgcgggcctcttcgctattacgccagctggcgaaagggggatgtgctgcaaggcgattaagttgggtaacgccagggttttcccagtcacgacgttgtaaaacgacggccagtgagcgcgcgtaatacgactcactatagggcgaattgggtaccgggccccccctcgaggtcgacggtatcgataagcttgatatcgaattcctgcagcccgggggatccactagttctagagcggccgccaccgcggtggagctccagcttttgttccctttagtgagggttaattgcgcgcttggcgtaatcatggtcatagctgtttcctgtgtgaaattgttatccgctcacaattccacacaacatacgagccggaagcataaagtgtaaagcctggggtgcctaatgagtgagctaactcacattaattgcgttgcgctcactgcccgctttccagtcgggaaacctgtcgtgccagctgcattaatgaatcggccaacgcgcggggagaggcggtttgcgtattgggcgctcttccgcttcctcgctcactgactcgctgcgctcggtcgttcggctgcggcgagcggtatcagctcactcaaaggcggtaatacggttatccacagaatcaggggataacgcaggaaagaacatgtgagcaaaaggccagcaaaaggccaggaaccgtaaaaaggccgcgttgctggcgtttttccataggctccgcccccctgacgagcatcacaaaaatcgacgctcaagtcagaggtggcgaaacccgacaggactataaagataccaggcgtttccccctggaagctccctcgtgcgctctcctgttccgaccctgccgcttaccggatacctgtccgcctttctcccttcgggaagcgtggcgctttctcatagctcacgctgtaggtatctcagttcggtgtaggtcgttcgctccaagctgggctgtgtgcacgaaccccccgttcagcccgaccgctgcgccttatccggtaactatcgtcttgagtccaacccggtaagacacgacttatcgccactggcagcagccactggtaacaggattagcagagcgaggtatgtaggcggtgctacagagttcttgaagtggtggcctaactacggctacactagaaggacagtatttggtatctgcgctctgctgaagccagttaccttcggaaaaagagttggtagctcttgatccggcaaacaaaccaccgctggtagcggtggtttttttgtttgcaagcagcagattacgcgcagaaaaaaaggatctcaagaagatcctttgatcttttctacggggtctgacgctcagtggaacgaaaactcacgttaagggattttggtcatgagattatcaaaaaggatcttcacctagatccttttaaattaaaaatgaagttttaaatcaatctaaagtatatatgagtaaacttggtctgacagttaccaatgcttaatcagtgaggcacctatctcagcgatctgtctatttcgttcatccatagttgcctgactccccgtcgtgtagataactacgatacgggagggcttaccatctggccccagtgctgcaatgataccgcgagacccacgctcaccggctccagatttatcagcaataaaccagccagccggaagggccgagcgcagaagtggtcctgcaactttatccgcctccatccagtctattaattgttgccgggaagctagagtaagtagttcgccagttaatagtttgcgcaacgttgttgccattgctacaggcatcgtggtgtcacgctcgtcgtttggtatggcttcattcagctccggttcccaacgatcaaggcgagttacatgatcccccatgttgtgcaaaaaagcggttagctccttcggtcctccgatcgttgtcagaagtaagttggccgcagtgttatcactcatggttatggcagcactgcataattctcttactgtcatgccatccgtaagatgcttttctgtgactggtgagtactcaaccaagtcattctgagaatagtgtatgcggcgaccgagttgctcttgcccggcgtcaatacgggataataccgcgccacatagcagaactttaaaagtgctcatcattggaaaacgttcttcggggcgaaaactctcaaggatcttaccgctgttgagatccagttcgatgtaacccactcgtgcacccaactgatcttcagcatcttttactttcaccagcgtttctgggtgagcaaaaacaggaaggcaaaatgccgcaaaaaagggaataagggcgacacggaaatgttgaatactcatactcttcctttttcaatattattgaagcatttatcagggttattgtctcatgagcggatacatatttgaatgtatttagaaaaataaacaaataggggttccgcgcacatttccccgaaaagtgccac</t>
  </si>
  <si>
    <t>Danio rerio</t>
  </si>
  <si>
    <t>Drosophila melanogaster</t>
  </si>
  <si>
    <t>Escherichia coli</t>
  </si>
  <si>
    <t>Homo sapiens</t>
  </si>
  <si>
    <t>Mus musculus</t>
  </si>
  <si>
    <r>
      <rPr>
        <b/>
        <sz val="10"/>
        <color theme="1"/>
        <rFont val="宋体"/>
        <family val="3"/>
        <charset val="134"/>
      </rPr>
      <t>基因部邮箱：</t>
    </r>
    <r>
      <rPr>
        <i/>
        <sz val="10"/>
        <color rgb="FF0070C0"/>
        <rFont val="Arial"/>
        <family val="2"/>
      </rPr>
      <t xml:space="preserve">gene@sangon.com </t>
    </r>
    <phoneticPr fontId="17" type="noConversion"/>
  </si>
  <si>
    <r>
      <rPr>
        <b/>
        <sz val="10"/>
        <color rgb="FFFF0000"/>
        <rFont val="Arial"/>
        <family val="2"/>
      </rPr>
      <t>*</t>
    </r>
    <r>
      <rPr>
        <b/>
        <sz val="10"/>
        <rFont val="宋体"/>
        <family val="2"/>
        <charset val="134"/>
      </rPr>
      <t>是否部分发货</t>
    </r>
    <phoneticPr fontId="17" type="noConversion"/>
  </si>
  <si>
    <r>
      <rPr>
        <b/>
        <sz val="10"/>
        <rFont val="宋体"/>
        <family val="3"/>
        <charset val="134"/>
      </rPr>
      <t>售前电话</t>
    </r>
    <r>
      <rPr>
        <b/>
        <sz val="10"/>
        <rFont val="宋体"/>
        <family val="2"/>
        <charset val="134"/>
      </rPr>
      <t>：</t>
    </r>
    <r>
      <rPr>
        <i/>
        <sz val="10"/>
        <color rgb="FF0070C0"/>
        <rFont val="Arial"/>
        <family val="2"/>
      </rPr>
      <t>021-57072075 / 2086 / 2164 / 2124 / 2125 / 2068</t>
    </r>
    <phoneticPr fontId="17" type="noConversion"/>
  </si>
  <si>
    <r>
      <t>5'</t>
    </r>
    <r>
      <rPr>
        <sz val="10"/>
        <color theme="1"/>
        <rFont val="宋体"/>
        <family val="3"/>
        <charset val="134"/>
      </rPr>
      <t>酶切位点</t>
    </r>
  </si>
  <si>
    <r>
      <t>3'</t>
    </r>
    <r>
      <rPr>
        <sz val="10"/>
        <color theme="1"/>
        <rFont val="宋体"/>
        <family val="3"/>
        <charset val="134"/>
      </rPr>
      <t>酶切位点</t>
    </r>
  </si>
  <si>
    <r>
      <rPr>
        <sz val="10"/>
        <color theme="1"/>
        <rFont val="宋体"/>
        <family val="3"/>
        <charset val="134"/>
      </rPr>
      <t>分装管数</t>
    </r>
    <phoneticPr fontId="17" type="noConversion"/>
  </si>
  <si>
    <r>
      <rPr>
        <sz val="10"/>
        <color theme="1"/>
        <rFont val="宋体"/>
        <family val="3"/>
        <charset val="134"/>
      </rPr>
      <t>缓冲液要求</t>
    </r>
    <phoneticPr fontId="17" type="noConversion"/>
  </si>
  <si>
    <r>
      <rPr>
        <b/>
        <sz val="10"/>
        <color theme="1"/>
        <rFont val="宋体"/>
        <family val="3"/>
        <charset val="134"/>
      </rPr>
      <t>售后电话：</t>
    </r>
    <r>
      <rPr>
        <i/>
        <sz val="10"/>
        <color rgb="FF0070C0"/>
        <rFont val="Arial"/>
        <family val="2"/>
      </rPr>
      <t>021-57072074</t>
    </r>
    <phoneticPr fontId="17" type="noConversion"/>
  </si>
  <si>
    <r>
      <t>*</t>
    </r>
    <r>
      <rPr>
        <b/>
        <sz val="10"/>
        <color rgb="FFFF0000"/>
        <rFont val="宋体"/>
        <family val="3"/>
        <charset val="134"/>
      </rPr>
      <t>质粒级别</t>
    </r>
    <phoneticPr fontId="17" type="noConversion"/>
  </si>
  <si>
    <r>
      <rPr>
        <b/>
        <sz val="10"/>
        <rFont val="宋体"/>
        <family val="2"/>
        <charset val="134"/>
      </rPr>
      <t>备注</t>
    </r>
    <phoneticPr fontId="17" type="noConversion"/>
  </si>
  <si>
    <r>
      <rPr>
        <sz val="10"/>
        <color theme="1"/>
        <rFont val="宋体"/>
        <family val="3"/>
        <charset val="134"/>
      </rPr>
      <t>标准</t>
    </r>
    <r>
      <rPr>
        <sz val="10"/>
        <color theme="1"/>
        <rFont val="Arial"/>
        <family val="2"/>
      </rPr>
      <t>QC</t>
    </r>
    <phoneticPr fontId="17" type="noConversion"/>
  </si>
  <si>
    <t>产量及分包装要求</t>
    <phoneticPr fontId="17" type="noConversion"/>
  </si>
  <si>
    <r>
      <rPr>
        <sz val="10"/>
        <color theme="1"/>
        <rFont val="宋体"/>
        <family val="3"/>
        <charset val="134"/>
      </rPr>
      <t>长度</t>
    </r>
    <r>
      <rPr>
        <sz val="10"/>
        <color theme="1"/>
        <rFont val="Arial"/>
        <family val="2"/>
      </rPr>
      <t>(BP/AA)</t>
    </r>
    <phoneticPr fontId="17" type="noConversion"/>
  </si>
  <si>
    <t>OD260/280</t>
    <phoneticPr fontId="17" type="noConversion"/>
  </si>
  <si>
    <t>1.8~2.0</t>
    <phoneticPr fontId="17" type="noConversion"/>
  </si>
  <si>
    <t>OD260/230</t>
    <phoneticPr fontId="17" type="noConversion"/>
  </si>
  <si>
    <t>&gt;=2.0</t>
    <phoneticPr fontId="17" type="noConversion"/>
  </si>
  <si>
    <r>
      <t>RNA</t>
    </r>
    <r>
      <rPr>
        <sz val="10"/>
        <color theme="1"/>
        <rFont val="宋体"/>
        <family val="3"/>
        <charset val="134"/>
      </rPr>
      <t>残留</t>
    </r>
    <phoneticPr fontId="17" type="noConversion"/>
  </si>
  <si>
    <r>
      <rPr>
        <sz val="10"/>
        <color theme="1"/>
        <rFont val="宋体"/>
        <family val="3"/>
        <charset val="134"/>
      </rPr>
      <t>基因组</t>
    </r>
    <r>
      <rPr>
        <sz val="10"/>
        <color theme="1"/>
        <rFont val="Arial"/>
        <family val="2"/>
      </rPr>
      <t>DNA</t>
    </r>
    <r>
      <rPr>
        <sz val="10"/>
        <color theme="1"/>
        <rFont val="宋体"/>
        <family val="3"/>
        <charset val="134"/>
      </rPr>
      <t>残留</t>
    </r>
    <phoneticPr fontId="17" type="noConversion"/>
  </si>
  <si>
    <t>-</t>
    <phoneticPr fontId="17" type="noConversion"/>
  </si>
  <si>
    <t>&gt;=85%</t>
    <phoneticPr fontId="17" type="noConversion"/>
  </si>
  <si>
    <r>
      <rPr>
        <sz val="10"/>
        <color theme="1"/>
        <rFont val="宋体"/>
        <family val="3"/>
        <charset val="134"/>
      </rPr>
      <t>级别定义</t>
    </r>
    <phoneticPr fontId="17" type="noConversion"/>
  </si>
  <si>
    <r>
      <rPr>
        <sz val="10"/>
        <color theme="1"/>
        <rFont val="宋体"/>
        <family val="3"/>
        <charset val="134"/>
      </rPr>
      <t>类别</t>
    </r>
    <phoneticPr fontId="17" type="noConversion"/>
  </si>
  <si>
    <r>
      <rPr>
        <sz val="10"/>
        <color theme="1"/>
        <rFont val="宋体"/>
        <family val="3"/>
        <charset val="134"/>
      </rPr>
      <t>科研级</t>
    </r>
    <phoneticPr fontId="17" type="noConversion"/>
  </si>
  <si>
    <r>
      <rPr>
        <sz val="10"/>
        <color theme="1"/>
        <rFont val="宋体"/>
        <family val="3"/>
        <charset val="134"/>
      </rPr>
      <t>工业级</t>
    </r>
    <phoneticPr fontId="17" type="noConversion"/>
  </si>
  <si>
    <r>
      <rPr>
        <sz val="10"/>
        <color theme="1"/>
        <rFont val="宋体"/>
        <family val="3"/>
        <charset val="134"/>
      </rPr>
      <t>应用方向</t>
    </r>
    <phoneticPr fontId="17" type="noConversion"/>
  </si>
  <si>
    <r>
      <rPr>
        <sz val="10"/>
        <color theme="1"/>
        <rFont val="宋体"/>
        <family val="3"/>
        <charset val="134"/>
      </rPr>
      <t>哺乳动物细胞转染实验，如病毒包装、重组蛋白表达、抗体制备等，以及核酸疫苗、基因治疗和细胞治疗的研发阶段应用</t>
    </r>
    <phoneticPr fontId="17" type="noConversion"/>
  </si>
  <si>
    <r>
      <rPr>
        <sz val="10"/>
        <color theme="1"/>
        <rFont val="宋体"/>
        <family val="3"/>
        <charset val="134"/>
      </rPr>
      <t>外观检查</t>
    </r>
    <phoneticPr fontId="17" type="noConversion"/>
  </si>
  <si>
    <r>
      <rPr>
        <sz val="10"/>
        <color theme="1"/>
        <rFont val="宋体"/>
        <family val="3"/>
        <charset val="134"/>
      </rPr>
      <t>序列准确性验证</t>
    </r>
    <phoneticPr fontId="17" type="noConversion"/>
  </si>
  <si>
    <r>
      <rPr>
        <sz val="10"/>
        <color theme="1"/>
        <rFont val="宋体"/>
        <family val="3"/>
        <charset val="134"/>
      </rPr>
      <t>一代或二代测序验证插入序列与参考序列一致</t>
    </r>
    <phoneticPr fontId="17" type="noConversion"/>
  </si>
  <si>
    <r>
      <rPr>
        <sz val="10"/>
        <color theme="1"/>
        <rFont val="宋体"/>
        <family val="3"/>
        <charset val="134"/>
      </rPr>
      <t>限制酶鉴定</t>
    </r>
    <phoneticPr fontId="17" type="noConversion"/>
  </si>
  <si>
    <r>
      <rPr>
        <sz val="10"/>
        <color theme="1"/>
        <rFont val="宋体"/>
        <family val="3"/>
        <charset val="134"/>
      </rPr>
      <t>琼脂糖凝胶电泳检测预期大小</t>
    </r>
    <phoneticPr fontId="17" type="noConversion"/>
  </si>
  <si>
    <r>
      <rPr>
        <sz val="10"/>
        <color theme="1"/>
        <rFont val="宋体"/>
        <family val="3"/>
        <charset val="134"/>
      </rPr>
      <t>琼脂糖凝胶电泳不可见</t>
    </r>
    <phoneticPr fontId="17" type="noConversion"/>
  </si>
  <si>
    <r>
      <rPr>
        <sz val="10"/>
        <color theme="1"/>
        <rFont val="宋体"/>
        <family val="3"/>
        <charset val="134"/>
      </rPr>
      <t>生物负载</t>
    </r>
    <phoneticPr fontId="17" type="noConversion"/>
  </si>
  <si>
    <r>
      <rPr>
        <sz val="10"/>
        <color rgb="FFFF0000"/>
        <rFont val="宋体"/>
        <family val="3"/>
        <charset val="134"/>
      </rPr>
      <t>内毒素</t>
    </r>
    <phoneticPr fontId="17" type="noConversion"/>
  </si>
  <si>
    <r>
      <t>*</t>
    </r>
    <r>
      <rPr>
        <sz val="10"/>
        <color rgb="FFFF0000"/>
        <rFont val="宋体"/>
        <family val="3"/>
        <charset val="134"/>
      </rPr>
      <t>备注：超螺旋占比存在不可控因素，易受分析方法、提取方法和储存运输条件影响</t>
    </r>
    <phoneticPr fontId="17" type="noConversion"/>
  </si>
  <si>
    <r>
      <rPr>
        <sz val="10"/>
        <color theme="1"/>
        <rFont val="宋体"/>
        <family val="3"/>
        <charset val="134"/>
      </rPr>
      <t>分子生物学基础实验，如分子克隆、定点突变、</t>
    </r>
    <r>
      <rPr>
        <sz val="10"/>
        <color theme="1"/>
        <rFont val="Arial"/>
        <family val="2"/>
      </rPr>
      <t>DNA</t>
    </r>
    <r>
      <rPr>
        <sz val="10"/>
        <color theme="1"/>
        <rFont val="宋体"/>
        <family val="3"/>
        <charset val="134"/>
      </rPr>
      <t>印迹杂交、微生物（细菌、真菌细胞等）转化等</t>
    </r>
    <phoneticPr fontId="17" type="noConversion"/>
  </si>
  <si>
    <r>
      <rPr>
        <sz val="10"/>
        <color rgb="FFFF0000"/>
        <rFont val="宋体"/>
        <family val="3"/>
        <charset val="134"/>
      </rPr>
      <t>超螺旋占比</t>
    </r>
    <r>
      <rPr>
        <sz val="10"/>
        <color rgb="FFFF0000"/>
        <rFont val="Arial"/>
        <family val="2"/>
      </rPr>
      <t>*</t>
    </r>
    <phoneticPr fontId="17" type="noConversion"/>
  </si>
  <si>
    <t>&lt;=0.1 EU/μg</t>
    <phoneticPr fontId="17" type="noConversion"/>
  </si>
  <si>
    <r>
      <rPr>
        <sz val="10"/>
        <color theme="1"/>
        <rFont val="等线"/>
        <family val="2"/>
        <charset val="134"/>
      </rPr>
      <t>涂无抗生素</t>
    </r>
    <r>
      <rPr>
        <sz val="10"/>
        <color theme="1"/>
        <rFont val="Arial"/>
        <family val="2"/>
      </rPr>
      <t>LB</t>
    </r>
    <r>
      <rPr>
        <sz val="10"/>
        <color theme="1"/>
        <rFont val="等线"/>
        <family val="2"/>
        <charset val="134"/>
      </rPr>
      <t>平板培养无菌落生长</t>
    </r>
    <phoneticPr fontId="17" type="noConversion"/>
  </si>
  <si>
    <t>粉末：无色无杂质
液体：无色透明</t>
    <phoneticPr fontId="17" type="noConversion"/>
  </si>
  <si>
    <t>是</t>
  </si>
  <si>
    <t>科研级（默认）</t>
  </si>
  <si>
    <r>
      <rPr>
        <b/>
        <sz val="16"/>
        <rFont val="宋体"/>
        <family val="3"/>
        <charset val="134"/>
      </rPr>
      <t>生工生物</t>
    </r>
    <r>
      <rPr>
        <b/>
        <sz val="16"/>
        <color theme="4"/>
        <rFont val="宋体"/>
        <family val="3"/>
        <charset val="134"/>
      </rPr>
      <t>质粒提取服务订购表</t>
    </r>
    <r>
      <rPr>
        <b/>
        <sz val="16"/>
        <color theme="4"/>
        <rFont val="Arial"/>
        <family val="2"/>
      </rPr>
      <t xml:space="preserve"> 
</t>
    </r>
    <r>
      <rPr>
        <b/>
        <sz val="10"/>
        <color theme="4"/>
        <rFont val="宋体"/>
        <family val="3"/>
        <charset val="134"/>
      </rPr>
      <t>免费热线电话：</t>
    </r>
    <r>
      <rPr>
        <b/>
        <sz val="10"/>
        <color theme="4"/>
        <rFont val="Arial"/>
        <family val="2"/>
      </rPr>
      <t>400-821-0268</t>
    </r>
    <r>
      <rPr>
        <b/>
        <sz val="10"/>
        <color theme="4"/>
        <rFont val="宋体"/>
        <family val="3"/>
        <charset val="134"/>
      </rPr>
      <t>；</t>
    </r>
    <r>
      <rPr>
        <b/>
        <sz val="10"/>
        <color theme="4"/>
        <rFont val="Arial"/>
        <family val="2"/>
      </rPr>
      <t xml:space="preserve">800-820-1016 </t>
    </r>
    <r>
      <rPr>
        <b/>
        <sz val="10"/>
        <color theme="4"/>
        <rFont val="宋体"/>
        <family val="3"/>
        <charset val="134"/>
      </rPr>
      <t>网址：</t>
    </r>
    <r>
      <rPr>
        <b/>
        <sz val="10"/>
        <color theme="4"/>
        <rFont val="Arial"/>
        <family val="2"/>
      </rPr>
      <t>www.sangon.com</t>
    </r>
    <phoneticPr fontId="17" type="noConversion"/>
  </si>
  <si>
    <r>
      <t>*</t>
    </r>
    <r>
      <rPr>
        <sz val="10"/>
        <rFont val="宋体"/>
        <family val="3"/>
        <charset val="134"/>
      </rPr>
      <t>名称（需要与实物标记的一致）</t>
    </r>
    <phoneticPr fontId="17" type="noConversion"/>
  </si>
  <si>
    <t>载体信息</t>
    <phoneticPr fontId="17" type="noConversion"/>
  </si>
  <si>
    <r>
      <rPr>
        <sz val="10"/>
        <color theme="1"/>
        <rFont val="宋体"/>
        <family val="3"/>
        <charset val="134"/>
      </rPr>
      <t>载体名称</t>
    </r>
    <phoneticPr fontId="17" type="noConversion"/>
  </si>
  <si>
    <r>
      <rPr>
        <sz val="10"/>
        <rFont val="宋体"/>
        <family val="3"/>
        <charset val="134"/>
      </rPr>
      <t>载体序列</t>
    </r>
    <phoneticPr fontId="17" type="noConversion"/>
  </si>
  <si>
    <r>
      <rPr>
        <sz val="10"/>
        <color theme="1"/>
        <rFont val="宋体"/>
        <family val="3"/>
        <charset val="134"/>
      </rPr>
      <t>载体长度（</t>
    </r>
    <r>
      <rPr>
        <sz val="10"/>
        <color theme="1"/>
        <rFont val="Arial"/>
        <family val="2"/>
      </rPr>
      <t>BP)</t>
    </r>
    <phoneticPr fontId="17" type="noConversion"/>
  </si>
  <si>
    <r>
      <rPr>
        <sz val="10"/>
        <color rgb="FFFF0000"/>
        <rFont val="Arial"/>
        <family val="2"/>
      </rPr>
      <t>*</t>
    </r>
    <r>
      <rPr>
        <sz val="10"/>
        <rFont val="宋体"/>
        <family val="3"/>
        <charset val="134"/>
      </rPr>
      <t>是否需要测序验证</t>
    </r>
    <phoneticPr fontId="17" type="noConversion"/>
  </si>
  <si>
    <t>是否需要测通</t>
    <phoneticPr fontId="17" type="noConversion"/>
  </si>
  <si>
    <t>验证需要酶</t>
    <phoneticPr fontId="17" type="noConversion"/>
  </si>
  <si>
    <t>酶切结果</t>
    <phoneticPr fontId="17" type="noConversion"/>
  </si>
  <si>
    <r>
      <rPr>
        <sz val="10"/>
        <color rgb="FFFF0000"/>
        <rFont val="Arial"/>
        <family val="2"/>
      </rPr>
      <t>*</t>
    </r>
    <r>
      <rPr>
        <sz val="10"/>
        <rFont val="宋体"/>
        <family val="3"/>
        <charset val="134"/>
      </rPr>
      <t>载体抗性</t>
    </r>
    <phoneticPr fontId="17" type="noConversion"/>
  </si>
  <si>
    <r>
      <t>*</t>
    </r>
    <r>
      <rPr>
        <sz val="10"/>
        <rFont val="宋体"/>
        <family val="3"/>
        <charset val="134"/>
      </rPr>
      <t>是否需要酶切验证</t>
    </r>
    <phoneticPr fontId="17" type="noConversion"/>
  </si>
  <si>
    <r>
      <t>QC</t>
    </r>
    <r>
      <rPr>
        <b/>
        <sz val="10"/>
        <rFont val="宋体"/>
        <family val="3"/>
        <charset val="134"/>
      </rPr>
      <t>信息</t>
    </r>
    <phoneticPr fontId="17" type="noConversion"/>
  </si>
  <si>
    <r>
      <rPr>
        <sz val="10"/>
        <color rgb="FFFF0000"/>
        <rFont val="Arial"/>
        <family val="2"/>
      </rPr>
      <t>*</t>
    </r>
    <r>
      <rPr>
        <sz val="10"/>
        <color theme="1"/>
        <rFont val="宋体"/>
        <family val="3"/>
        <charset val="134"/>
      </rPr>
      <t>质粒提取量</t>
    </r>
    <phoneticPr fontId="17" type="noConversion"/>
  </si>
  <si>
    <r>
      <rPr>
        <sz val="10"/>
        <rFont val="宋体"/>
        <family val="3"/>
        <charset val="134"/>
      </rPr>
      <t xml:space="preserve">温馨提示：
</t>
    </r>
    <r>
      <rPr>
        <sz val="10"/>
        <rFont val="Arial"/>
        <family val="2"/>
      </rPr>
      <t xml:space="preserve">1. * </t>
    </r>
    <r>
      <rPr>
        <sz val="10"/>
        <rFont val="宋体"/>
        <family val="3"/>
        <charset val="134"/>
      </rPr>
      <t xml:space="preserve">为必填项，若单元格下拉选项无法满足您的需求，请直接手动填写相关信息；
</t>
    </r>
    <r>
      <rPr>
        <sz val="10"/>
        <rFont val="Arial"/>
        <family val="2"/>
      </rPr>
      <t xml:space="preserve">2. </t>
    </r>
    <r>
      <rPr>
        <sz val="10"/>
        <rFont val="宋体"/>
        <family val="3"/>
        <charset val="134"/>
      </rPr>
      <t>若单管质粒量</t>
    </r>
    <r>
      <rPr>
        <sz val="10"/>
        <rFont val="Arial"/>
        <family val="2"/>
      </rPr>
      <t>&gt;=20 μg</t>
    </r>
    <r>
      <rPr>
        <sz val="10"/>
        <rFont val="宋体"/>
        <family val="3"/>
        <charset val="134"/>
      </rPr>
      <t>，则按液体形式发货。</t>
    </r>
    <r>
      <rPr>
        <sz val="10"/>
        <rFont val="Arial"/>
        <family val="2"/>
      </rPr>
      <t xml:space="preserve">
3. </t>
    </r>
    <r>
      <rPr>
        <sz val="10"/>
        <rFont val="宋体"/>
        <family val="3"/>
        <charset val="134"/>
      </rPr>
      <t>默认样品交付形式</t>
    </r>
    <r>
      <rPr>
        <sz val="10"/>
        <rFont val="Arial"/>
        <family val="2"/>
      </rPr>
      <t>4 μg</t>
    </r>
    <r>
      <rPr>
        <sz val="10"/>
        <rFont val="宋体"/>
        <family val="3"/>
        <charset val="134"/>
      </rPr>
      <t>干粉质粒</t>
    </r>
    <r>
      <rPr>
        <sz val="10"/>
        <rFont val="Arial"/>
        <family val="2"/>
      </rPr>
      <t>+</t>
    </r>
    <r>
      <rPr>
        <sz val="10"/>
        <rFont val="宋体"/>
        <family val="3"/>
        <charset val="134"/>
      </rPr>
      <t>甘油菌，如需变更请手动更改</t>
    </r>
    <r>
      <rPr>
        <sz val="10"/>
        <color rgb="FFFF0000"/>
        <rFont val="宋体"/>
        <family val="3"/>
        <charset val="134"/>
      </rPr>
      <t xml:space="preserve">
重要提示：
请务必仔细阅读本表格</t>
    </r>
    <r>
      <rPr>
        <sz val="10"/>
        <color rgb="FFFF0000"/>
        <rFont val="Arial"/>
        <family val="2"/>
      </rPr>
      <t>Sheet</t>
    </r>
    <r>
      <rPr>
        <sz val="10"/>
        <color rgb="FFFF0000"/>
        <rFont val="宋体"/>
        <family val="3"/>
        <charset val="134"/>
      </rPr>
      <t>之《生物安全承诺书》，邮件回复或确认此订购</t>
    </r>
    <r>
      <rPr>
        <sz val="10"/>
        <color rgb="FFFF0000"/>
        <rFont val="Arial"/>
        <family val="2"/>
      </rPr>
      <t>/</t>
    </r>
    <r>
      <rPr>
        <sz val="10"/>
        <color rgb="FFFF0000"/>
        <rFont val="宋体"/>
        <family val="3"/>
        <charset val="134"/>
      </rPr>
      <t>样本信息表，视为同意并接受此承诺书中所有内容。</t>
    </r>
    <phoneticPr fontId="17" type="noConversion"/>
  </si>
  <si>
    <t>生物安全承诺书</t>
    <phoneticPr fontId="17" type="noConversion"/>
  </si>
  <si>
    <t>承诺人：</t>
    <phoneticPr fontId="17" type="noConversion"/>
  </si>
  <si>
    <t>日期：</t>
    <phoneticPr fontId="17" type="noConversion"/>
  </si>
  <si>
    <r>
      <rPr>
        <b/>
        <sz val="10"/>
        <rFont val="宋体"/>
        <family val="3"/>
        <charset val="134"/>
      </rPr>
      <t>订购日期</t>
    </r>
    <r>
      <rPr>
        <b/>
        <sz val="10"/>
        <rFont val="Arial"/>
        <family val="2"/>
      </rPr>
      <t>:</t>
    </r>
    <phoneticPr fontId="17" type="noConversion"/>
  </si>
  <si>
    <r>
      <rPr>
        <sz val="10"/>
        <color theme="1"/>
        <rFont val="宋体"/>
        <family val="3"/>
        <charset val="134"/>
      </rPr>
      <t>本人</t>
    </r>
    <r>
      <rPr>
        <sz val="10"/>
        <color theme="1"/>
        <rFont val="Arial"/>
        <family val="2"/>
      </rPr>
      <t>/</t>
    </r>
    <r>
      <rPr>
        <sz val="10"/>
        <color theme="1"/>
        <rFont val="宋体"/>
        <family val="3"/>
        <charset val="134"/>
      </rPr>
      <t>单位对提供至生工生物的样品或序列信息（</t>
    </r>
    <r>
      <rPr>
        <sz val="10"/>
        <color theme="1"/>
        <rFont val="Arial"/>
        <family val="2"/>
      </rPr>
      <t>DNA/RNA/</t>
    </r>
    <r>
      <rPr>
        <sz val="10"/>
        <color theme="1"/>
        <rFont val="宋体"/>
        <family val="3"/>
        <charset val="134"/>
      </rPr>
      <t>氨基酸）承诺：</t>
    </r>
    <r>
      <rPr>
        <sz val="10"/>
        <color theme="1"/>
        <rFont val="宋体"/>
        <family val="3"/>
        <charset val="134"/>
      </rPr>
      <t xml:space="preserve">
无致病性和传染性；与致病性和传染性病原微生物无相关性；无中国人类遗传资源材料或信息；同意样品在使用完毕后返还；样本的传播与操作，均在法律法规允许范围内。
邮件回复或确认此订购</t>
    </r>
    <r>
      <rPr>
        <sz val="10"/>
        <color theme="1"/>
        <rFont val="Arial"/>
        <family val="2"/>
      </rPr>
      <t>/</t>
    </r>
    <r>
      <rPr>
        <sz val="10"/>
        <color theme="1"/>
        <rFont val="宋体"/>
        <family val="3"/>
        <charset val="134"/>
      </rPr>
      <t>样本信息表，视为同意并接受订购</t>
    </r>
    <r>
      <rPr>
        <sz val="10"/>
        <color theme="1"/>
        <rFont val="Arial"/>
        <family val="2"/>
      </rPr>
      <t>/</t>
    </r>
    <r>
      <rPr>
        <sz val="10"/>
        <color theme="1"/>
        <rFont val="宋体"/>
        <family val="3"/>
        <charset val="134"/>
      </rPr>
      <t>样本信息表中的所有内容</t>
    </r>
    <phoneticPr fontId="17" type="noConversion"/>
  </si>
  <si>
    <r>
      <rPr>
        <i/>
        <sz val="10"/>
        <rFont val="宋体"/>
        <family val="3"/>
        <charset val="134"/>
      </rPr>
      <t>表格编号：</t>
    </r>
    <r>
      <rPr>
        <i/>
        <sz val="10"/>
        <rFont val="Arial"/>
        <family val="2"/>
      </rPr>
      <t>JY-QR-053(A0)</t>
    </r>
    <phoneticPr fontId="17" type="noConversion"/>
  </si>
  <si>
    <t>转染级</t>
    <phoneticPr fontId="17" type="noConversion"/>
  </si>
  <si>
    <t>可应用于对于不需要超螺旋高标准的分子生物学基础实验及工业及研发试用。</t>
    <phoneticPr fontId="17"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</si>
</sst>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x14ac:knownFonts="1">
    <font>
      <sz val="11"/>
      <color theme="1"/>
      <name val="宋体"/>
      <charset val="134"/>
      <scheme val="minor"/>
    </font>
    <font>
      <sz val="10"/>
      <color theme="1"/>
      <name val="Arial"/>
      <family val="2"/>
    </font>
    <font>
      <sz val="10"/>
      <color theme="1"/>
      <name val="宋体"/>
      <family val="3"/>
      <charset val="134"/>
    </font>
    <font>
      <i/>
      <sz val="10"/>
      <color theme="1"/>
      <name val="Arial"/>
      <family val="2"/>
    </font>
    <font>
      <sz val="10"/>
      <name val="Arial"/>
      <family val="2"/>
    </font>
    <font>
      <b/>
      <sz val="16"/>
      <name val="Arial"/>
      <family val="2"/>
    </font>
    <font>
      <b/>
      <sz val="10"/>
      <name val="Arial"/>
      <family val="2"/>
    </font>
    <font>
      <b/>
      <sz val="10"/>
      <color theme="1"/>
      <name val="Arial"/>
      <family val="2"/>
    </font>
    <font>
      <b/>
      <sz val="10"/>
      <color theme="1"/>
      <name val="宋体"/>
      <family val="3"/>
      <charset val="134"/>
    </font>
    <font>
      <sz val="10"/>
      <name val="宋体"/>
      <family val="3"/>
      <charset val="134"/>
    </font>
    <font>
      <b/>
      <sz val="10"/>
      <name val="宋体"/>
      <family val="3"/>
      <charset val="134"/>
    </font>
    <font>
      <sz val="10"/>
      <color rgb="FFFF0000"/>
      <name val="Arial"/>
      <family val="2"/>
    </font>
    <font>
      <sz val="12"/>
      <name val="宋体"/>
      <family val="3"/>
      <charset val="134"/>
    </font>
    <font>
      <u/>
      <sz val="11"/>
      <color rgb="FF0000FF"/>
      <name val="宋体"/>
      <family val="3"/>
      <charset val="134"/>
      <scheme val="minor"/>
    </font>
    <font>
      <b/>
      <sz val="16"/>
      <name val="宋体"/>
      <family val="3"/>
      <charset val="134"/>
    </font>
    <font>
      <b/>
      <sz val="10"/>
      <color rgb="FFFF0000"/>
      <name val="Arial"/>
      <family val="2"/>
    </font>
    <font>
      <sz val="10"/>
      <color rgb="FFFF0000"/>
      <name val="宋体"/>
      <family val="3"/>
      <charset val="134"/>
    </font>
    <font>
      <sz val="9"/>
      <name val="宋体"/>
      <family val="3"/>
      <charset val="134"/>
      <scheme val="minor"/>
    </font>
    <font>
      <b/>
      <i/>
      <u/>
      <sz val="10"/>
      <name val="Arial"/>
      <family val="2"/>
    </font>
    <font>
      <i/>
      <sz val="10"/>
      <color rgb="FF0070C0"/>
      <name val="Arial"/>
      <family val="2"/>
    </font>
    <font>
      <b/>
      <sz val="10"/>
      <name val="宋体"/>
      <family val="2"/>
      <charset val="134"/>
    </font>
    <font>
      <b/>
      <sz val="10"/>
      <color rgb="FFFF0000"/>
      <name val="宋体"/>
      <family val="3"/>
      <charset val="134"/>
    </font>
    <font>
      <sz val="11"/>
      <color theme="1"/>
      <name val="Arial"/>
      <family val="2"/>
    </font>
    <font>
      <sz val="10"/>
      <color theme="1"/>
      <name val="Arial"/>
      <family val="3"/>
      <charset val="134"/>
    </font>
    <font>
      <sz val="10"/>
      <color theme="1"/>
      <name val="等线"/>
      <family val="2"/>
      <charset val="134"/>
    </font>
    <font>
      <sz val="10"/>
      <color theme="1"/>
      <name val="Arial"/>
      <family val="2"/>
      <charset val="134"/>
    </font>
    <font>
      <i/>
      <sz val="10"/>
      <name val="Arial"/>
      <family val="2"/>
    </font>
    <font>
      <b/>
      <sz val="16"/>
      <color theme="4"/>
      <name val="宋体"/>
      <family val="3"/>
      <charset val="134"/>
    </font>
    <font>
      <b/>
      <sz val="16"/>
      <color theme="4"/>
      <name val="Arial"/>
      <family val="2"/>
    </font>
    <font>
      <b/>
      <sz val="10"/>
      <color theme="4"/>
      <name val="宋体"/>
      <family val="3"/>
      <charset val="134"/>
    </font>
    <font>
      <b/>
      <sz val="10"/>
      <color theme="4"/>
      <name val="Arial"/>
      <family val="2"/>
    </font>
    <font>
      <sz val="11"/>
      <color theme="1"/>
      <name val="宋体"/>
      <family val="3"/>
      <charset val="134"/>
      <scheme val="minor"/>
    </font>
    <font>
      <b/>
      <sz val="16"/>
      <color theme="1"/>
      <name val="宋体"/>
      <family val="3"/>
      <charset val="134"/>
      <scheme val="minor"/>
    </font>
    <font>
      <sz val="10"/>
      <color theme="1"/>
      <name val="宋体"/>
      <family val="3"/>
      <charset val="134"/>
      <scheme val="minor"/>
    </font>
    <font>
      <i/>
      <sz val="10"/>
      <name val="宋体"/>
      <family val="3"/>
      <charset val="134"/>
    </font>
  </fonts>
  <fills count="11">
    <fill>
      <patternFill patternType="none"/>
    </fill>
    <fill>
      <patternFill patternType="gray125"/>
    </fill>
    <fill>
      <patternFill patternType="solid">
        <fgColor theme="4" tint="0.79995117038483843"/>
        <bgColor indexed="64"/>
      </patternFill>
    </fill>
    <fill>
      <patternFill patternType="solid">
        <fgColor theme="0" tint="-0.249977111117893"/>
        <bgColor indexed="64"/>
      </patternFill>
    </fill>
    <fill>
      <patternFill patternType="solid">
        <fgColor theme="0"/>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rgb="FF0070C0"/>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4" tint="0.59999389629810485"/>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style="thin">
        <color auto="1"/>
      </right>
      <top/>
      <bottom style="thin">
        <color auto="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auto="1"/>
      </right>
      <top style="thin">
        <color theme="0" tint="-0.24994659260841701"/>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right style="thin">
        <color auto="1"/>
      </right>
      <top/>
      <bottom/>
      <diagonal/>
    </border>
    <border>
      <left style="thin">
        <color auto="1"/>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
      <left style="thin">
        <color auto="1"/>
      </left>
      <right style="thin">
        <color auto="1"/>
      </right>
      <top/>
      <bottom/>
      <diagonal/>
    </border>
    <border>
      <left style="thin">
        <color auto="1"/>
      </left>
      <right/>
      <top/>
      <bottom/>
      <diagonal/>
    </border>
    <border>
      <left/>
      <right style="thin">
        <color auto="1"/>
      </right>
      <top style="thin">
        <color theme="0" tint="-0.24994659260841701"/>
      </top>
      <bottom style="thin">
        <color theme="0" tint="-0.24994659260841701"/>
      </bottom>
      <diagonal/>
    </border>
  </borders>
  <cellStyleXfs count="4">
    <xf numFmtId="0" fontId="0" fillId="0" borderId="0">
      <alignment vertical="center"/>
    </xf>
    <xf numFmtId="0" fontId="13" fillId="0" borderId="0" applyNumberFormat="0" applyFill="0" applyBorder="0" applyAlignment="0" applyProtection="0">
      <alignment vertical="center"/>
    </xf>
    <xf numFmtId="0" fontId="12" fillId="0" borderId="0">
      <alignment vertical="center"/>
    </xf>
    <xf numFmtId="0" fontId="31" fillId="0" borderId="0">
      <alignment vertical="center"/>
    </xf>
  </cellStyleXfs>
  <cellXfs count="107">
    <xf numFmtId="0" fontId="0" fillId="0" borderId="0" xfId="0">
      <alignment vertical="center"/>
    </xf>
    <xf numFmtId="0" fontId="1" fillId="0" borderId="0" xfId="0" applyFont="1">
      <alignment vertical="center"/>
    </xf>
    <xf numFmtId="0" fontId="1" fillId="2" borderId="1" xfId="0" applyFont="1" applyFill="1" applyBorder="1" applyAlignment="1">
      <alignment horizontal="left" vertical="center"/>
    </xf>
    <xf numFmtId="0" fontId="2" fillId="2" borderId="1" xfId="0" applyFont="1" applyFill="1" applyBorder="1" applyAlignment="1">
      <alignment horizontal="left" vertical="center"/>
    </xf>
    <xf numFmtId="0" fontId="2" fillId="2" borderId="1" xfId="0" applyFont="1" applyFill="1" applyBorder="1">
      <alignment vertical="center"/>
    </xf>
    <xf numFmtId="0" fontId="1" fillId="0" borderId="1" xfId="0" applyFont="1" applyBorder="1" applyAlignment="1">
      <alignment horizontal="left" vertical="center"/>
    </xf>
    <xf numFmtId="0" fontId="3" fillId="0" borderId="1" xfId="0" applyFont="1" applyBorder="1">
      <alignment vertical="center"/>
    </xf>
    <xf numFmtId="0" fontId="1" fillId="4" borderId="7" xfId="0" applyFont="1" applyFill="1" applyBorder="1" applyProtection="1">
      <alignment vertical="center"/>
      <protection locked="0"/>
    </xf>
    <xf numFmtId="0" fontId="1" fillId="4" borderId="7" xfId="0" applyFont="1" applyFill="1" applyBorder="1" applyAlignment="1" applyProtection="1">
      <alignment horizontal="left" vertical="center"/>
      <protection locked="0"/>
    </xf>
    <xf numFmtId="0" fontId="1" fillId="4" borderId="8" xfId="0" applyFont="1" applyFill="1" applyBorder="1" applyProtection="1">
      <alignment vertical="center"/>
      <protection locked="0"/>
    </xf>
    <xf numFmtId="0" fontId="1" fillId="4" borderId="9" xfId="0" applyFont="1" applyFill="1" applyBorder="1" applyProtection="1">
      <alignment vertical="center"/>
      <protection locked="0"/>
    </xf>
    <xf numFmtId="0" fontId="4" fillId="6" borderId="0" xfId="0" applyFont="1" applyFill="1" applyAlignment="1" applyProtection="1">
      <alignment horizontal="center" vertical="center"/>
      <protection locked="0"/>
    </xf>
    <xf numFmtId="0" fontId="5" fillId="7" borderId="0" xfId="0" applyFont="1" applyFill="1" applyAlignment="1" applyProtection="1">
      <alignment horizontal="center" vertical="center"/>
      <protection locked="0"/>
    </xf>
    <xf numFmtId="14" fontId="4" fillId="7" borderId="0" xfId="0" applyNumberFormat="1" applyFont="1" applyFill="1" applyAlignment="1" applyProtection="1">
      <alignment horizontal="center" vertical="center"/>
      <protection locked="0" hidden="1"/>
    </xf>
    <xf numFmtId="0" fontId="4" fillId="7" borderId="0" xfId="0" applyFont="1" applyFill="1" applyAlignment="1" applyProtection="1">
      <alignment horizontal="center" vertical="center"/>
      <protection locked="0" hidden="1"/>
    </xf>
    <xf numFmtId="14" fontId="18" fillId="5" borderId="0" xfId="0" applyNumberFormat="1" applyFont="1" applyFill="1" applyAlignment="1" applyProtection="1">
      <alignment horizontal="center" vertical="center"/>
      <protection hidden="1"/>
    </xf>
    <xf numFmtId="0" fontId="7" fillId="9" borderId="0" xfId="0" applyFont="1" applyFill="1" applyAlignment="1" applyProtection="1">
      <alignment horizontal="left" vertical="center"/>
      <protection locked="0"/>
    </xf>
    <xf numFmtId="0" fontId="1" fillId="9" borderId="0" xfId="0" applyFont="1" applyFill="1" applyAlignment="1" applyProtection="1">
      <alignment horizontal="left" vertical="center"/>
      <protection locked="0"/>
    </xf>
    <xf numFmtId="0" fontId="1" fillId="9" borderId="10" xfId="0" applyFont="1" applyFill="1" applyBorder="1" applyAlignment="1" applyProtection="1">
      <alignment horizontal="left" vertical="center"/>
      <protection locked="0"/>
    </xf>
    <xf numFmtId="0" fontId="6" fillId="9" borderId="6" xfId="0" applyFont="1" applyFill="1" applyBorder="1" applyAlignment="1">
      <alignment horizontal="left" vertical="center"/>
    </xf>
    <xf numFmtId="0" fontId="6" fillId="9" borderId="1" xfId="0" applyFont="1" applyFill="1" applyBorder="1" applyAlignment="1">
      <alignment horizontal="left" vertical="center"/>
    </xf>
    <xf numFmtId="0" fontId="6" fillId="9" borderId="1" xfId="0" applyFont="1" applyFill="1" applyBorder="1" applyAlignment="1" applyProtection="1">
      <alignment horizontal="left" vertical="center"/>
      <protection locked="0"/>
    </xf>
    <xf numFmtId="0" fontId="5" fillId="7" borderId="0" xfId="0" applyFont="1" applyFill="1" applyAlignment="1" applyProtection="1">
      <alignment horizontal="left" vertical="center"/>
      <protection locked="0"/>
    </xf>
    <xf numFmtId="0" fontId="6" fillId="9" borderId="0" xfId="1" applyFont="1" applyFill="1" applyBorder="1" applyAlignment="1" applyProtection="1">
      <alignment horizontal="left" vertical="center"/>
      <protection locked="0"/>
    </xf>
    <xf numFmtId="0" fontId="6" fillId="9" borderId="10" xfId="1" applyFont="1" applyFill="1" applyBorder="1" applyAlignment="1" applyProtection="1">
      <alignment horizontal="left" vertical="center"/>
      <protection locked="0"/>
    </xf>
    <xf numFmtId="0" fontId="22" fillId="3" borderId="0" xfId="0" applyFont="1" applyFill="1" applyProtection="1">
      <alignment vertical="center"/>
      <protection locked="0"/>
    </xf>
    <xf numFmtId="0" fontId="4" fillId="4" borderId="5" xfId="0" applyFont="1" applyFill="1" applyBorder="1" applyAlignment="1" applyProtection="1">
      <alignment horizontal="center" vertical="center"/>
      <protection locked="0"/>
    </xf>
    <xf numFmtId="0" fontId="6" fillId="5" borderId="0" xfId="0" applyFont="1" applyFill="1" applyAlignment="1" applyProtection="1">
      <alignment horizontal="center" vertical="center" wrapText="1"/>
      <protection locked="0"/>
    </xf>
    <xf numFmtId="0" fontId="6" fillId="7" borderId="0" xfId="0" applyFont="1" applyFill="1" applyProtection="1">
      <alignment vertical="center"/>
      <protection locked="0"/>
    </xf>
    <xf numFmtId="0" fontId="15" fillId="9" borderId="4" xfId="0" applyFont="1" applyFill="1" applyBorder="1" applyAlignment="1" applyProtection="1">
      <alignment horizontal="left" vertical="center" wrapText="1"/>
      <protection locked="0"/>
    </xf>
    <xf numFmtId="0" fontId="1" fillId="0" borderId="1" xfId="0" applyFont="1" applyBorder="1" applyAlignment="1">
      <alignment horizontal="center" vertical="center" wrapText="1"/>
    </xf>
    <xf numFmtId="0" fontId="1" fillId="0" borderId="0" xfId="0" applyFont="1" applyAlignment="1">
      <alignment vertical="center" wrapText="1"/>
    </xf>
    <xf numFmtId="0" fontId="3" fillId="0" borderId="1" xfId="0" applyFont="1" applyBorder="1" applyAlignment="1">
      <alignment vertical="center" wrapText="1"/>
    </xf>
    <xf numFmtId="0" fontId="1" fillId="0" borderId="1" xfId="0" applyFont="1" applyBorder="1" applyAlignment="1">
      <alignment horizontal="left" vertical="center" wrapText="1"/>
    </xf>
    <xf numFmtId="0" fontId="11" fillId="0" borderId="1" xfId="0" quotePrefix="1" applyFont="1" applyBorder="1" applyAlignment="1">
      <alignment horizontal="center" vertical="center" wrapText="1"/>
    </xf>
    <xf numFmtId="0" fontId="11" fillId="0" borderId="1" xfId="0" applyFont="1" applyBorder="1" applyAlignment="1">
      <alignment horizontal="center" vertical="center" wrapText="1"/>
    </xf>
    <xf numFmtId="0" fontId="1" fillId="9" borderId="1" xfId="0" applyFont="1" applyFill="1" applyBorder="1" applyAlignment="1">
      <alignment horizontal="center" vertical="center" wrapText="1"/>
    </xf>
    <xf numFmtId="0" fontId="11" fillId="0" borderId="1" xfId="0" applyFont="1" applyBorder="1" applyAlignment="1">
      <alignment horizontal="left" vertical="center" wrapText="1"/>
    </xf>
    <xf numFmtId="0" fontId="11" fillId="0" borderId="0" xfId="0" applyFont="1">
      <alignment vertical="center"/>
    </xf>
    <xf numFmtId="0" fontId="25" fillId="0" borderId="1" xfId="0" applyFont="1" applyBorder="1" applyAlignment="1">
      <alignment horizontal="center" vertical="center" wrapText="1"/>
    </xf>
    <xf numFmtId="0" fontId="23" fillId="0" borderId="1" xfId="0" quotePrefix="1" applyFont="1" applyBorder="1" applyAlignment="1">
      <alignment horizontal="center" vertical="center" wrapText="1"/>
    </xf>
    <xf numFmtId="0" fontId="11" fillId="9" borderId="11" xfId="0" applyFont="1" applyFill="1" applyBorder="1" applyAlignment="1" applyProtection="1">
      <alignment vertical="center" wrapText="1"/>
      <protection locked="0"/>
    </xf>
    <xf numFmtId="0" fontId="1" fillId="9" borderId="11" xfId="0" applyFont="1" applyFill="1" applyBorder="1" applyAlignment="1" applyProtection="1">
      <alignment vertical="center" wrapText="1"/>
      <protection locked="0"/>
    </xf>
    <xf numFmtId="0" fontId="1" fillId="9" borderId="11" xfId="0" applyFont="1" applyFill="1" applyBorder="1" applyAlignment="1" applyProtection="1">
      <alignment horizontal="left" vertical="center" wrapText="1"/>
      <protection locked="0"/>
    </xf>
    <xf numFmtId="0" fontId="4" fillId="9" borderId="11" xfId="0" applyFont="1" applyFill="1" applyBorder="1" applyAlignment="1" applyProtection="1">
      <alignment vertical="center" wrapText="1"/>
      <protection locked="0"/>
    </xf>
    <xf numFmtId="0" fontId="2" fillId="9" borderId="11" xfId="0" applyFont="1" applyFill="1" applyBorder="1" applyAlignment="1" applyProtection="1">
      <alignment vertical="center" wrapText="1"/>
      <protection locked="0"/>
    </xf>
    <xf numFmtId="0" fontId="16" fillId="9" borderId="11" xfId="0" applyFont="1" applyFill="1" applyBorder="1" applyAlignment="1" applyProtection="1">
      <alignment vertical="center" wrapText="1"/>
      <protection locked="0"/>
    </xf>
    <xf numFmtId="0" fontId="9" fillId="9" borderId="11" xfId="0" applyFont="1" applyFill="1" applyBorder="1" applyAlignment="1" applyProtection="1">
      <alignment vertical="center" wrapText="1"/>
      <protection locked="0"/>
    </xf>
    <xf numFmtId="0" fontId="22" fillId="3" borderId="0" xfId="0" applyFont="1" applyFill="1" applyAlignment="1" applyProtection="1">
      <alignment horizontal="left" vertical="center"/>
      <protection locked="0"/>
    </xf>
    <xf numFmtId="0" fontId="1" fillId="4" borderId="7" xfId="0" applyFont="1" applyFill="1" applyBorder="1" applyAlignment="1" applyProtection="1">
      <alignment horizontal="left" vertical="center"/>
      <protection hidden="1"/>
    </xf>
    <xf numFmtId="0" fontId="1" fillId="0" borderId="7" xfId="0" applyFont="1" applyBorder="1" applyAlignment="1" applyProtection="1">
      <alignment horizontal="left" vertical="center"/>
      <protection locked="0" hidden="1"/>
    </xf>
    <xf numFmtId="0" fontId="1" fillId="0" borderId="7" xfId="0" applyFont="1" applyBorder="1" applyAlignment="1" applyProtection="1">
      <alignment horizontal="left" vertical="center"/>
      <protection hidden="1"/>
    </xf>
    <xf numFmtId="0" fontId="22" fillId="3" borderId="16" xfId="0" applyFont="1" applyFill="1" applyBorder="1" applyProtection="1">
      <alignment vertical="center"/>
      <protection locked="0"/>
    </xf>
    <xf numFmtId="0" fontId="22" fillId="3" borderId="10" xfId="0" applyFont="1" applyFill="1" applyBorder="1" applyProtection="1">
      <alignment vertical="center"/>
      <protection locked="0"/>
    </xf>
    <xf numFmtId="0" fontId="1" fillId="0" borderId="8" xfId="0" applyFont="1" applyBorder="1" applyAlignment="1" applyProtection="1">
      <alignment horizontal="left" vertical="center"/>
      <protection locked="0"/>
    </xf>
    <xf numFmtId="0" fontId="1" fillId="0" borderId="9" xfId="0" applyFont="1" applyBorder="1" applyAlignment="1" applyProtection="1">
      <alignment horizontal="left" vertical="center"/>
      <protection locked="0" hidden="1"/>
    </xf>
    <xf numFmtId="0" fontId="1" fillId="0" borderId="8" xfId="0" applyFont="1" applyBorder="1" applyAlignment="1" applyProtection="1">
      <alignment horizontal="left" vertical="center"/>
      <protection locked="0" hidden="1"/>
    </xf>
    <xf numFmtId="0" fontId="1" fillId="4" borderId="17" xfId="0" applyFont="1" applyFill="1" applyBorder="1" applyProtection="1">
      <alignment vertical="center"/>
      <protection locked="0"/>
    </xf>
    <xf numFmtId="0" fontId="31" fillId="0" borderId="0" xfId="3">
      <alignment vertical="center"/>
    </xf>
    <xf numFmtId="0" fontId="33" fillId="0" borderId="0" xfId="3" applyFont="1">
      <alignment vertical="center"/>
    </xf>
    <xf numFmtId="0" fontId="33" fillId="0" borderId="14" xfId="3" applyFont="1" applyBorder="1">
      <alignment vertical="center"/>
    </xf>
    <xf numFmtId="0" fontId="1" fillId="2" borderId="0" xfId="0" applyFont="1" applyFill="1" applyAlignment="1">
      <alignment horizontal="left" vertical="center"/>
    </xf>
    <xf numFmtId="0" fontId="1" fillId="0" borderId="0" xfId="0" applyFont="1" applyAlignment="1">
      <alignment horizontal="left" vertical="center"/>
    </xf>
    <xf numFmtId="0" fontId="1" fillId="10" borderId="0" xfId="0" applyFont="1" applyFill="1" applyAlignment="1">
      <alignment horizontal="center" vertical="center" wrapText="1"/>
    </xf>
    <xf numFmtId="0" fontId="8" fillId="8" borderId="2" xfId="0" applyFont="1" applyFill="1" applyBorder="1" applyAlignment="1" applyProtection="1">
      <alignment horizontal="center" vertical="center"/>
      <protection locked="0"/>
    </xf>
    <xf numFmtId="0" fontId="8" fillId="8" borderId="3" xfId="0" applyFont="1" applyFill="1" applyBorder="1" applyAlignment="1" applyProtection="1">
      <alignment horizontal="center" vertical="center"/>
      <protection locked="0"/>
    </xf>
    <xf numFmtId="0" fontId="8" fillId="8" borderId="4" xfId="0" applyFont="1" applyFill="1" applyBorder="1" applyAlignment="1" applyProtection="1">
      <alignment horizontal="center" vertical="center"/>
      <protection locked="0"/>
    </xf>
    <xf numFmtId="0" fontId="6" fillId="8" borderId="2" xfId="0" applyFont="1" applyFill="1" applyBorder="1" applyAlignment="1" applyProtection="1">
      <alignment horizontal="center" vertical="center"/>
      <protection locked="0"/>
    </xf>
    <xf numFmtId="0" fontId="6" fillId="8" borderId="3" xfId="0" applyFont="1" applyFill="1" applyBorder="1" applyAlignment="1" applyProtection="1">
      <alignment horizontal="center" vertical="center"/>
      <protection locked="0"/>
    </xf>
    <xf numFmtId="0" fontId="6" fillId="8" borderId="4" xfId="0" applyFont="1" applyFill="1" applyBorder="1" applyAlignment="1" applyProtection="1">
      <alignment horizontal="center" vertical="center"/>
      <protection locked="0"/>
    </xf>
    <xf numFmtId="0" fontId="1" fillId="0" borderId="2" xfId="0" applyFont="1" applyBorder="1" applyAlignment="1" applyProtection="1">
      <alignment horizontal="left" vertical="center"/>
      <protection locked="0"/>
    </xf>
    <xf numFmtId="0" fontId="1" fillId="0" borderId="3" xfId="0" applyFont="1" applyBorder="1" applyAlignment="1" applyProtection="1">
      <alignment horizontal="left" vertical="center"/>
      <protection locked="0"/>
    </xf>
    <xf numFmtId="0" fontId="1" fillId="0" borderId="4" xfId="0" applyFont="1" applyBorder="1" applyAlignment="1" applyProtection="1">
      <alignment horizontal="left" vertical="center"/>
      <protection locked="0"/>
    </xf>
    <xf numFmtId="0" fontId="1" fillId="4" borderId="2" xfId="0" applyFont="1" applyFill="1" applyBorder="1" applyAlignment="1" applyProtection="1">
      <alignment horizontal="left" vertical="center"/>
      <protection locked="0"/>
    </xf>
    <xf numFmtId="0" fontId="1" fillId="4" borderId="3" xfId="0" applyFont="1" applyFill="1" applyBorder="1" applyAlignment="1" applyProtection="1">
      <alignment horizontal="left" vertical="center"/>
      <protection locked="0"/>
    </xf>
    <xf numFmtId="0" fontId="1" fillId="4" borderId="4" xfId="0" applyFont="1" applyFill="1" applyBorder="1" applyAlignment="1" applyProtection="1">
      <alignment horizontal="left" vertical="center"/>
      <protection locked="0"/>
    </xf>
    <xf numFmtId="0" fontId="4" fillId="4" borderId="2" xfId="0" applyFont="1" applyFill="1" applyBorder="1" applyAlignment="1" applyProtection="1">
      <alignment horizontal="left" vertical="center"/>
      <protection locked="0"/>
    </xf>
    <xf numFmtId="0" fontId="4" fillId="4" borderId="3" xfId="0" applyFont="1" applyFill="1" applyBorder="1" applyAlignment="1" applyProtection="1">
      <alignment horizontal="left" vertical="center"/>
      <protection locked="0"/>
    </xf>
    <xf numFmtId="0" fontId="4" fillId="4" borderId="4" xfId="0" applyFont="1" applyFill="1" applyBorder="1" applyAlignment="1" applyProtection="1">
      <alignment horizontal="left" vertical="center"/>
      <protection locked="0"/>
    </xf>
    <xf numFmtId="0" fontId="26" fillId="5" borderId="0" xfId="0" applyFont="1" applyFill="1" applyAlignment="1" applyProtection="1">
      <alignment horizontal="center" vertical="center"/>
      <protection locked="0"/>
    </xf>
    <xf numFmtId="0" fontId="26" fillId="5" borderId="10" xfId="0" applyFont="1" applyFill="1" applyBorder="1" applyAlignment="1" applyProtection="1">
      <alignment horizontal="center" vertical="center"/>
      <protection locked="0"/>
    </xf>
    <xf numFmtId="0" fontId="5" fillId="5" borderId="0" xfId="0" applyFont="1" applyFill="1" applyAlignment="1" applyProtection="1">
      <alignment horizontal="center" vertical="center" wrapText="1"/>
      <protection locked="0"/>
    </xf>
    <xf numFmtId="0" fontId="4" fillId="5" borderId="0" xfId="0" applyFont="1" applyFill="1" applyAlignment="1" applyProtection="1">
      <alignment horizontal="center" vertical="center"/>
      <protection locked="0"/>
    </xf>
    <xf numFmtId="0" fontId="4" fillId="9" borderId="0" xfId="0" applyFont="1" applyFill="1" applyAlignment="1" applyProtection="1">
      <alignment horizontal="left" vertical="top" wrapText="1"/>
      <protection locked="0"/>
    </xf>
    <xf numFmtId="0" fontId="4" fillId="9" borderId="14" xfId="0" applyFont="1" applyFill="1" applyBorder="1" applyAlignment="1" applyProtection="1">
      <alignment horizontal="left" vertical="top" wrapText="1"/>
      <protection locked="0"/>
    </xf>
    <xf numFmtId="0" fontId="10" fillId="8" borderId="2" xfId="0" applyFont="1" applyFill="1" applyBorder="1" applyAlignment="1" applyProtection="1">
      <alignment horizontal="center" vertical="center" wrapText="1"/>
      <protection locked="0"/>
    </xf>
    <xf numFmtId="0" fontId="6" fillId="8" borderId="3" xfId="0" applyFont="1" applyFill="1" applyBorder="1" applyAlignment="1" applyProtection="1">
      <alignment horizontal="center" vertical="center" wrapText="1"/>
      <protection locked="0"/>
    </xf>
    <xf numFmtId="0" fontId="2" fillId="4" borderId="12" xfId="0" applyFont="1" applyFill="1" applyBorder="1" applyAlignment="1" applyProtection="1">
      <alignment horizontal="left" vertical="center"/>
      <protection locked="0"/>
    </xf>
    <xf numFmtId="0" fontId="1" fillId="4" borderId="14" xfId="0" applyFont="1" applyFill="1" applyBorder="1" applyAlignment="1" applyProtection="1">
      <alignment horizontal="left" vertical="center"/>
      <protection locked="0"/>
    </xf>
    <xf numFmtId="0" fontId="1" fillId="4" borderId="13" xfId="0" applyFont="1" applyFill="1" applyBorder="1" applyAlignment="1" applyProtection="1">
      <alignment horizontal="left" vertical="center"/>
      <protection locked="0"/>
    </xf>
    <xf numFmtId="0" fontId="2" fillId="4" borderId="2" xfId="0" applyFont="1" applyFill="1" applyBorder="1" applyAlignment="1" applyProtection="1">
      <alignment horizontal="left" vertical="center"/>
      <protection locked="0"/>
    </xf>
    <xf numFmtId="0" fontId="7" fillId="8" borderId="11" xfId="0" applyFont="1" applyFill="1" applyBorder="1" applyAlignment="1" applyProtection="1">
      <alignment horizontal="center" vertical="center" wrapText="1"/>
      <protection locked="0"/>
    </xf>
    <xf numFmtId="0" fontId="7" fillId="8" borderId="15" xfId="0" applyFont="1" applyFill="1" applyBorder="1" applyAlignment="1" applyProtection="1">
      <alignment horizontal="center" vertical="center" wrapText="1"/>
      <protection locked="0"/>
    </xf>
    <xf numFmtId="0" fontId="7" fillId="8" borderId="1" xfId="0" applyFont="1" applyFill="1" applyBorder="1" applyAlignment="1" applyProtection="1">
      <alignment horizontal="center" vertical="center" wrapText="1"/>
      <protection locked="0"/>
    </xf>
    <xf numFmtId="0" fontId="6" fillId="8" borderId="1" xfId="0" applyFont="1" applyFill="1" applyBorder="1" applyAlignment="1" applyProtection="1">
      <alignment horizontal="center" vertical="center" wrapText="1"/>
      <protection locked="0"/>
    </xf>
    <xf numFmtId="0" fontId="1" fillId="0" borderId="1" xfId="0" applyFont="1" applyBorder="1" applyAlignment="1">
      <alignment horizontal="center" vertical="center" wrapText="1"/>
    </xf>
    <xf numFmtId="0" fontId="1" fillId="10" borderId="2" xfId="0" applyFont="1" applyFill="1" applyBorder="1" applyAlignment="1">
      <alignment horizontal="center" vertical="center" wrapText="1"/>
    </xf>
    <xf numFmtId="0" fontId="1" fillId="10" borderId="3" xfId="0" applyFont="1" applyFill="1" applyBorder="1" applyAlignment="1">
      <alignment horizontal="center" vertical="center" wrapText="1"/>
    </xf>
    <xf numFmtId="0" fontId="1" fillId="10" borderId="4" xfId="0" applyFont="1" applyFill="1" applyBorder="1" applyAlignment="1">
      <alignment horizontal="center" vertical="center" wrapText="1"/>
    </xf>
    <xf numFmtId="0" fontId="1" fillId="0" borderId="1" xfId="0" applyFont="1" applyBorder="1" applyAlignment="1">
      <alignment horizontal="left" vertical="center" wrapText="1"/>
    </xf>
    <xf numFmtId="0" fontId="1" fillId="0" borderId="2" xfId="0" applyFont="1" applyBorder="1" applyAlignment="1">
      <alignment horizontal="left" vertical="center" wrapText="1"/>
    </xf>
    <xf numFmtId="0" fontId="1" fillId="0" borderId="4" xfId="0" applyFont="1" applyBorder="1" applyAlignment="1">
      <alignment horizontal="left" vertical="center" wrapText="1"/>
    </xf>
    <xf numFmtId="0" fontId="1" fillId="9" borderId="2" xfId="0" applyFont="1" applyFill="1" applyBorder="1" applyAlignment="1">
      <alignment horizontal="left" vertical="center" wrapText="1"/>
    </xf>
    <xf numFmtId="0" fontId="1" fillId="9" borderId="4" xfId="0" applyFont="1" applyFill="1" applyBorder="1" applyAlignment="1">
      <alignment horizontal="left" vertical="center" wrapText="1"/>
    </xf>
    <xf numFmtId="0" fontId="2" fillId="0" borderId="1" xfId="0" applyFont="1" applyBorder="1" applyAlignment="1">
      <alignment horizontal="center" vertical="center" wrapText="1"/>
    </xf>
    <xf numFmtId="0" fontId="32" fillId="0" borderId="0" xfId="3" applyFont="1" applyAlignment="1">
      <alignment horizontal="center" vertical="center"/>
    </xf>
    <xf numFmtId="0" fontId="1" fillId="0" borderId="0" xfId="3" applyFont="1" applyAlignment="1">
      <alignment horizontal="left" vertical="center" wrapText="1"/>
    </xf>
  </cellXfs>
  <cellStyles count="4">
    <cellStyle name="常规" xfId="0" builtinId="0"/>
    <cellStyle name="常规 2" xfId="2" xr:uid="{00000000-0005-0000-0000-000001000000}"/>
    <cellStyle name="常规 3" xfId="3" xr:uid="{00000000-0005-0000-0000-000002000000}"/>
    <cellStyle name="超链接" xfId="1" builtinId="8"/>
  </cellStyles>
  <dxfs count="2">
    <dxf>
      <font>
        <color rgb="FF9C0006"/>
      </font>
      <fill>
        <patternFill patternType="solid">
          <bgColor rgb="FFFFC7CE"/>
        </patternFill>
      </fill>
    </dxf>
    <dxf>
      <font>
        <color rgb="FF9C0006"/>
      </font>
      <fill>
        <patternFill patternType="solid">
          <bgColor rgb="FFFFC7CE"/>
        </patternFill>
      </fill>
    </dxf>
  </dxfs>
  <tableStyles count="0" defaultTableStyle="TableStyleMedium9" defaultPivotStyle="PivotStyleLight16"/>
  <colors>
    <mruColors>
      <color rgb="FF7FF9E5"/>
      <color rgb="FFCCFFFF"/>
      <color rgb="FFFF9966"/>
      <color rgb="FFFFCC99"/>
      <color rgb="FFFFFF00"/>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885825</xdr:colOff>
      <xdr:row>0</xdr:row>
      <xdr:rowOff>180975</xdr:rowOff>
    </xdr:from>
    <xdr:to>
      <xdr:col>1</xdr:col>
      <xdr:colOff>1905</xdr:colOff>
      <xdr:row>1</xdr:row>
      <xdr:rowOff>133350</xdr:rowOff>
    </xdr:to>
    <xdr:pic>
      <xdr:nvPicPr>
        <xdr:cNvPr id="2" name="图片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srcRect/>
        <a:stretch>
          <a:fillRect/>
        </a:stretch>
      </xdr:blipFill>
      <xdr:spPr>
        <a:xfrm>
          <a:off x="885825" y="180975"/>
          <a:ext cx="0" cy="257175"/>
        </a:xfrm>
        <a:prstGeom prst="rect">
          <a:avLst/>
        </a:prstGeom>
        <a:noFill/>
        <a:ln w="9525">
          <a:noFill/>
          <a:miter lim="800000"/>
          <a:headEnd/>
          <a:tailEnd/>
        </a:ln>
      </xdr:spPr>
    </xdr:pic>
    <xdr:clientData/>
  </xdr:twoCellAnchor>
  <xdr:twoCellAnchor editAs="oneCell">
    <xdr:from>
      <xdr:col>0</xdr:col>
      <xdr:colOff>266700</xdr:colOff>
      <xdr:row>0</xdr:row>
      <xdr:rowOff>190500</xdr:rowOff>
    </xdr:from>
    <xdr:to>
      <xdr:col>3</xdr:col>
      <xdr:colOff>394335</xdr:colOff>
      <xdr:row>1</xdr:row>
      <xdr:rowOff>142875</xdr:rowOff>
    </xdr:to>
    <xdr:pic>
      <xdr:nvPicPr>
        <xdr:cNvPr id="3" name="图片 1">
          <a:extLst>
            <a:ext uri="{FF2B5EF4-FFF2-40B4-BE49-F238E27FC236}">
              <a16:creationId xmlns:a16="http://schemas.microsoft.com/office/drawing/2014/main" id="{FE34EEF3-3BF2-481B-B082-449641FA381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6700" y="190500"/>
          <a:ext cx="260413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V91"/>
  <sheetViews>
    <sheetView tabSelected="1" zoomScaleNormal="100" workbookViewId="0">
      <selection activeCell="J15" sqref="J15:R15"/>
    </sheetView>
  </sheetViews>
  <sheetFormatPr defaultColWidth="0" defaultRowHeight="0" customHeight="1" zeroHeight="1" x14ac:dyDescent="0.15"/>
  <cols>
    <col min="1" max="1" width="11.75" style="52" customWidth="1"/>
    <col min="2" max="2" width="13.375" style="25" customWidth="1"/>
    <col min="3" max="3" width="7.375" style="48" customWidth="1"/>
    <col min="4" max="4" width="10.875" style="25" customWidth="1"/>
    <col min="5" max="5" width="10.875" style="53" customWidth="1"/>
    <col min="6" max="6" width="11.5" style="52" customWidth="1"/>
    <col min="7" max="7" width="10.875" style="25" customWidth="1"/>
    <col min="8" max="8" width="9.375" style="48" customWidth="1"/>
    <col min="9" max="9" width="11.25" style="53" customWidth="1"/>
    <col min="10" max="10" width="10.25" style="52" customWidth="1"/>
    <col min="11" max="11" width="9" style="25" customWidth="1"/>
    <col min="12" max="12" width="8.5" style="25" customWidth="1"/>
    <col min="13" max="13" width="9.25" style="25" customWidth="1"/>
    <col min="14" max="14" width="9.25" style="53" customWidth="1"/>
    <col min="15" max="15" width="8.375" style="52" customWidth="1"/>
    <col min="16" max="16" width="8" style="25" customWidth="1"/>
    <col min="17" max="17" width="10" style="53" customWidth="1"/>
    <col min="18" max="18" width="10.5" style="53" customWidth="1"/>
    <col min="19" max="22" width="0" style="25" hidden="1" customWidth="1"/>
    <col min="23" max="16384" width="9" style="25" hidden="1"/>
  </cols>
  <sheetData>
    <row r="1" spans="1:19" ht="24" customHeight="1" x14ac:dyDescent="0.15">
      <c r="A1" s="82"/>
      <c r="B1" s="82"/>
      <c r="C1" s="81" t="s">
        <v>85</v>
      </c>
      <c r="D1" s="81"/>
      <c r="E1" s="81"/>
      <c r="F1" s="81"/>
      <c r="G1" s="81"/>
      <c r="H1" s="81"/>
      <c r="I1" s="81"/>
      <c r="J1" s="81"/>
      <c r="K1" s="81"/>
      <c r="L1" s="81"/>
      <c r="M1" s="81"/>
      <c r="N1" s="81"/>
      <c r="O1" s="81"/>
      <c r="P1" s="81"/>
      <c r="Q1" s="79" t="s">
        <v>105</v>
      </c>
      <c r="R1" s="80"/>
    </row>
    <row r="2" spans="1:19" ht="23.45" customHeight="1" x14ac:dyDescent="0.15">
      <c r="A2" s="82"/>
      <c r="B2" s="82"/>
      <c r="C2" s="81"/>
      <c r="D2" s="81"/>
      <c r="E2" s="81"/>
      <c r="F2" s="81"/>
      <c r="G2" s="81"/>
      <c r="H2" s="81"/>
      <c r="I2" s="81"/>
      <c r="J2" s="81"/>
      <c r="K2" s="81"/>
      <c r="L2" s="81"/>
      <c r="M2" s="81"/>
      <c r="N2" s="81"/>
      <c r="O2" s="81"/>
      <c r="P2" s="81"/>
      <c r="Q2" s="27" t="s">
        <v>103</v>
      </c>
      <c r="R2" s="15">
        <f ca="1">NOW()</f>
        <v>45469.387761574071</v>
      </c>
    </row>
    <row r="3" spans="1:19" ht="3" customHeight="1" x14ac:dyDescent="0.15">
      <c r="A3" s="11"/>
      <c r="B3" s="11"/>
      <c r="C3" s="22"/>
      <c r="D3" s="12"/>
      <c r="E3" s="12"/>
      <c r="F3" s="12"/>
      <c r="G3" s="12"/>
      <c r="H3" s="22"/>
      <c r="I3" s="12"/>
      <c r="J3" s="12"/>
      <c r="K3" s="28"/>
      <c r="L3" s="13"/>
      <c r="M3" s="13"/>
      <c r="N3" s="13"/>
      <c r="O3" s="13"/>
      <c r="P3" s="13"/>
      <c r="Q3" s="13"/>
      <c r="R3" s="14"/>
    </row>
    <row r="4" spans="1:19" ht="18.95" customHeight="1" x14ac:dyDescent="0.15">
      <c r="A4" s="19" t="s">
        <v>0</v>
      </c>
      <c r="B4" s="87"/>
      <c r="C4" s="88"/>
      <c r="D4" s="88"/>
      <c r="E4" s="88"/>
      <c r="F4" s="88"/>
      <c r="G4" s="88"/>
      <c r="H4" s="89"/>
      <c r="I4" s="16" t="s">
        <v>42</v>
      </c>
      <c r="J4" s="16"/>
      <c r="K4" s="16"/>
      <c r="L4" s="23" t="s">
        <v>44</v>
      </c>
      <c r="M4" s="23"/>
      <c r="N4" s="23"/>
      <c r="O4" s="23"/>
      <c r="P4" s="23"/>
      <c r="Q4" s="23"/>
      <c r="R4" s="24"/>
    </row>
    <row r="5" spans="1:19" ht="18.95" customHeight="1" x14ac:dyDescent="0.15">
      <c r="A5" s="20" t="s">
        <v>1</v>
      </c>
      <c r="B5" s="73"/>
      <c r="C5" s="74"/>
      <c r="D5" s="74"/>
      <c r="E5" s="74"/>
      <c r="F5" s="74"/>
      <c r="G5" s="74"/>
      <c r="H5" s="75"/>
      <c r="I5" s="16" t="s">
        <v>49</v>
      </c>
      <c r="J5" s="16"/>
      <c r="K5" s="17"/>
      <c r="L5" s="17"/>
      <c r="M5" s="17"/>
      <c r="N5" s="17"/>
      <c r="O5" s="17"/>
      <c r="P5" s="17"/>
      <c r="Q5" s="17"/>
      <c r="R5" s="18"/>
    </row>
    <row r="6" spans="1:19" ht="18.95" customHeight="1" x14ac:dyDescent="0.15">
      <c r="A6" s="20" t="s">
        <v>2</v>
      </c>
      <c r="B6" s="73"/>
      <c r="C6" s="74"/>
      <c r="D6" s="74"/>
      <c r="E6" s="74"/>
      <c r="F6" s="74"/>
      <c r="G6" s="74"/>
      <c r="H6" s="75"/>
      <c r="I6" s="83" t="s">
        <v>99</v>
      </c>
      <c r="J6" s="83"/>
      <c r="K6" s="83"/>
      <c r="L6" s="83"/>
      <c r="M6" s="83"/>
      <c r="N6" s="83"/>
      <c r="O6" s="83"/>
      <c r="P6" s="83"/>
      <c r="Q6" s="83"/>
      <c r="R6" s="83"/>
    </row>
    <row r="7" spans="1:19" ht="18.95" customHeight="1" x14ac:dyDescent="0.15">
      <c r="A7" s="20" t="s">
        <v>3</v>
      </c>
      <c r="B7" s="90"/>
      <c r="C7" s="74"/>
      <c r="D7" s="74"/>
      <c r="E7" s="74"/>
      <c r="F7" s="74"/>
      <c r="G7" s="74"/>
      <c r="H7" s="75"/>
      <c r="I7" s="83"/>
      <c r="J7" s="83"/>
      <c r="K7" s="83"/>
      <c r="L7" s="83"/>
      <c r="M7" s="83"/>
      <c r="N7" s="83"/>
      <c r="O7" s="83"/>
      <c r="P7" s="83"/>
      <c r="Q7" s="83"/>
      <c r="R7" s="83"/>
    </row>
    <row r="8" spans="1:19" ht="18.95" customHeight="1" x14ac:dyDescent="0.15">
      <c r="A8" s="20" t="s">
        <v>4</v>
      </c>
      <c r="B8" s="90"/>
      <c r="C8" s="74"/>
      <c r="D8" s="74"/>
      <c r="E8" s="74"/>
      <c r="F8" s="74"/>
      <c r="G8" s="74"/>
      <c r="H8" s="75"/>
      <c r="I8" s="83"/>
      <c r="J8" s="83"/>
      <c r="K8" s="83"/>
      <c r="L8" s="83"/>
      <c r="M8" s="83"/>
      <c r="N8" s="83"/>
      <c r="O8" s="83"/>
      <c r="P8" s="83"/>
      <c r="Q8" s="83"/>
      <c r="R8" s="83"/>
    </row>
    <row r="9" spans="1:19" ht="18.95" customHeight="1" x14ac:dyDescent="0.15">
      <c r="A9" s="20" t="s">
        <v>5</v>
      </c>
      <c r="B9" s="90"/>
      <c r="C9" s="74"/>
      <c r="D9" s="74"/>
      <c r="E9" s="74"/>
      <c r="F9" s="74"/>
      <c r="G9" s="74"/>
      <c r="H9" s="75"/>
      <c r="I9" s="83"/>
      <c r="J9" s="83"/>
      <c r="K9" s="83"/>
      <c r="L9" s="83"/>
      <c r="M9" s="83"/>
      <c r="N9" s="83"/>
      <c r="O9" s="83"/>
      <c r="P9" s="83"/>
      <c r="Q9" s="83"/>
      <c r="R9" s="83"/>
    </row>
    <row r="10" spans="1:19" ht="18.95" customHeight="1" x14ac:dyDescent="0.15">
      <c r="A10" s="20" t="s">
        <v>6</v>
      </c>
      <c r="B10" s="73"/>
      <c r="C10" s="74"/>
      <c r="D10" s="74"/>
      <c r="E10" s="74"/>
      <c r="F10" s="74"/>
      <c r="G10" s="74"/>
      <c r="H10" s="75"/>
      <c r="I10" s="83"/>
      <c r="J10" s="83"/>
      <c r="K10" s="83"/>
      <c r="L10" s="83"/>
      <c r="M10" s="83"/>
      <c r="N10" s="83"/>
      <c r="O10" s="83"/>
      <c r="P10" s="83"/>
      <c r="Q10" s="83"/>
      <c r="R10" s="83"/>
    </row>
    <row r="11" spans="1:19" ht="18.95" customHeight="1" x14ac:dyDescent="0.15">
      <c r="A11" s="20" t="s">
        <v>7</v>
      </c>
      <c r="B11" s="73"/>
      <c r="C11" s="74"/>
      <c r="D11" s="74"/>
      <c r="E11" s="74"/>
      <c r="F11" s="74"/>
      <c r="G11" s="74"/>
      <c r="H11" s="75"/>
      <c r="I11" s="83"/>
      <c r="J11" s="83"/>
      <c r="K11" s="83"/>
      <c r="L11" s="83"/>
      <c r="M11" s="83"/>
      <c r="N11" s="83"/>
      <c r="O11" s="83"/>
      <c r="P11" s="83"/>
      <c r="Q11" s="83"/>
      <c r="R11" s="83"/>
    </row>
    <row r="12" spans="1:19" ht="18.95" customHeight="1" x14ac:dyDescent="0.15">
      <c r="A12" s="20" t="s">
        <v>8</v>
      </c>
      <c r="B12" s="73"/>
      <c r="C12" s="74"/>
      <c r="D12" s="74"/>
      <c r="E12" s="74"/>
      <c r="F12" s="74"/>
      <c r="G12" s="74"/>
      <c r="H12" s="75"/>
      <c r="I12" s="83"/>
      <c r="J12" s="83"/>
      <c r="K12" s="83"/>
      <c r="L12" s="83"/>
      <c r="M12" s="83"/>
      <c r="N12" s="83"/>
      <c r="O12" s="83"/>
      <c r="P12" s="83"/>
      <c r="Q12" s="83"/>
      <c r="R12" s="83"/>
    </row>
    <row r="13" spans="1:19" ht="18.95" customHeight="1" x14ac:dyDescent="0.15">
      <c r="A13" s="20" t="s">
        <v>9</v>
      </c>
      <c r="B13" s="73"/>
      <c r="C13" s="74"/>
      <c r="D13" s="74"/>
      <c r="E13" s="74"/>
      <c r="F13" s="74"/>
      <c r="G13" s="74"/>
      <c r="H13" s="75"/>
      <c r="I13" s="83"/>
      <c r="J13" s="83"/>
      <c r="K13" s="83"/>
      <c r="L13" s="83"/>
      <c r="M13" s="83"/>
      <c r="N13" s="83"/>
      <c r="O13" s="83"/>
      <c r="P13" s="83"/>
      <c r="Q13" s="83"/>
      <c r="R13" s="83"/>
    </row>
    <row r="14" spans="1:19" ht="18.95" customHeight="1" x14ac:dyDescent="0.15">
      <c r="A14" s="21" t="s">
        <v>43</v>
      </c>
      <c r="B14" s="70" t="s">
        <v>83</v>
      </c>
      <c r="C14" s="71"/>
      <c r="D14" s="71"/>
      <c r="E14" s="71"/>
      <c r="F14" s="71"/>
      <c r="G14" s="71"/>
      <c r="H14" s="72"/>
      <c r="I14" s="84"/>
      <c r="J14" s="83"/>
      <c r="K14" s="83"/>
      <c r="L14" s="83"/>
      <c r="M14" s="83"/>
      <c r="N14" s="83"/>
      <c r="O14" s="83"/>
      <c r="P14" s="83"/>
      <c r="Q14" s="83"/>
      <c r="R14" s="83"/>
      <c r="S14" s="26"/>
    </row>
    <row r="15" spans="1:19" ht="18.95" customHeight="1" x14ac:dyDescent="0.15">
      <c r="A15" s="21" t="s">
        <v>51</v>
      </c>
      <c r="B15" s="70"/>
      <c r="C15" s="71"/>
      <c r="D15" s="71"/>
      <c r="E15" s="71"/>
      <c r="F15" s="71"/>
      <c r="G15" s="71"/>
      <c r="H15" s="72"/>
      <c r="I15" s="29" t="s">
        <v>50</v>
      </c>
      <c r="J15" s="76" t="s">
        <v>84</v>
      </c>
      <c r="K15" s="77"/>
      <c r="L15" s="77"/>
      <c r="M15" s="77"/>
      <c r="N15" s="77"/>
      <c r="O15" s="77"/>
      <c r="P15" s="77"/>
      <c r="Q15" s="77"/>
      <c r="R15" s="78"/>
    </row>
    <row r="16" spans="1:19" ht="16.5" customHeight="1" x14ac:dyDescent="0.15">
      <c r="A16" s="93" t="s">
        <v>10</v>
      </c>
      <c r="B16" s="94"/>
      <c r="C16" s="94"/>
      <c r="D16" s="94"/>
      <c r="E16" s="94"/>
      <c r="F16" s="64" t="s">
        <v>87</v>
      </c>
      <c r="G16" s="65"/>
      <c r="H16" s="65"/>
      <c r="I16" s="66"/>
      <c r="J16" s="67" t="s">
        <v>97</v>
      </c>
      <c r="K16" s="68"/>
      <c r="L16" s="68"/>
      <c r="M16" s="68"/>
      <c r="N16" s="69"/>
      <c r="O16" s="85" t="s">
        <v>53</v>
      </c>
      <c r="P16" s="86"/>
      <c r="Q16" s="86"/>
      <c r="R16" s="91" t="s">
        <v>11</v>
      </c>
    </row>
    <row r="17" spans="1:18" ht="38.25" x14ac:dyDescent="0.15">
      <c r="A17" s="41" t="s">
        <v>86</v>
      </c>
      <c r="B17" s="42" t="s">
        <v>12</v>
      </c>
      <c r="C17" s="43" t="s">
        <v>54</v>
      </c>
      <c r="D17" s="42" t="s">
        <v>45</v>
      </c>
      <c r="E17" s="42" t="s">
        <v>46</v>
      </c>
      <c r="F17" s="42" t="s">
        <v>88</v>
      </c>
      <c r="G17" s="44" t="s">
        <v>89</v>
      </c>
      <c r="H17" s="43" t="s">
        <v>90</v>
      </c>
      <c r="I17" s="42" t="s">
        <v>95</v>
      </c>
      <c r="J17" s="44" t="s">
        <v>91</v>
      </c>
      <c r="K17" s="45" t="s">
        <v>92</v>
      </c>
      <c r="L17" s="46" t="s">
        <v>96</v>
      </c>
      <c r="M17" s="47" t="s">
        <v>93</v>
      </c>
      <c r="N17" s="47" t="s">
        <v>94</v>
      </c>
      <c r="O17" s="42" t="s">
        <v>98</v>
      </c>
      <c r="P17" s="42" t="s">
        <v>47</v>
      </c>
      <c r="Q17" s="42" t="s">
        <v>48</v>
      </c>
      <c r="R17" s="92"/>
    </row>
    <row r="18" spans="1:18" ht="14.25" x14ac:dyDescent="0.15">
      <c r="A18" s="10"/>
      <c r="B18" s="8"/>
      <c r="C18" s="49">
        <f>LEN(B18)</f>
        <v>0</v>
      </c>
      <c r="D18" s="7"/>
      <c r="E18" s="9"/>
      <c r="F18" s="10"/>
      <c r="G18" s="7" t="str">
        <f>IF(ISNA(VLOOKUP(F18,参数!A:D,2,FALSE)),"",VLOOKUP(F18,参数!A:D,2,FALSE))</f>
        <v/>
      </c>
      <c r="H18" s="8">
        <f>LEN(G18)</f>
        <v>0</v>
      </c>
      <c r="I18" s="54" t="str">
        <f>IF(ISNA(VLOOKUP(F18,参数!A:D,4,FALSE)),"",VLOOKUP(F18,参数!A:D,4,FALSE))</f>
        <v/>
      </c>
      <c r="J18" s="55"/>
      <c r="K18" s="51"/>
      <c r="L18" s="50"/>
      <c r="M18" s="50"/>
      <c r="N18" s="56"/>
      <c r="O18" s="55"/>
      <c r="P18" s="50"/>
      <c r="Q18" s="56"/>
      <c r="R18" s="57"/>
    </row>
    <row r="19" spans="1:18" ht="14.25" x14ac:dyDescent="0.15">
      <c r="A19" s="10"/>
      <c r="B19" s="8"/>
      <c r="C19" s="49">
        <f t="shared" ref="C19:C82" si="0">LEN(B19)</f>
        <v>0</v>
      </c>
      <c r="D19" s="7"/>
      <c r="E19" s="9"/>
      <c r="F19" s="10"/>
      <c r="G19" s="7" t="str">
        <f>IF(ISNA(VLOOKUP(F19,参数!A:D,2,FALSE)),"",VLOOKUP(F19,参数!A:D,2,FALSE))</f>
        <v/>
      </c>
      <c r="H19" s="8">
        <f t="shared" ref="H19:H82" si="1">LEN(G19)</f>
        <v>0</v>
      </c>
      <c r="I19" s="54" t="str">
        <f>IF(ISNA(VLOOKUP(F19,参数!A:D,4,FALSE)),"",VLOOKUP(F19,参数!A:D,4,FALSE))</f>
        <v/>
      </c>
      <c r="J19" s="55"/>
      <c r="K19" s="51"/>
      <c r="L19" s="50"/>
      <c r="M19" s="50"/>
      <c r="N19" s="56"/>
      <c r="O19" s="55"/>
      <c r="P19" s="50"/>
      <c r="Q19" s="56"/>
      <c r="R19" s="57"/>
    </row>
    <row r="20" spans="1:18" ht="14.25" x14ac:dyDescent="0.15">
      <c r="A20" s="10"/>
      <c r="B20" s="8"/>
      <c r="C20" s="49">
        <f t="shared" si="0"/>
        <v>0</v>
      </c>
      <c r="D20" s="7"/>
      <c r="E20" s="9"/>
      <c r="F20" s="10"/>
      <c r="G20" s="7" t="str">
        <f>IF(ISNA(VLOOKUP(F20,参数!A:D,2,FALSE)),"",VLOOKUP(F20,参数!A:D,2,FALSE))</f>
        <v/>
      </c>
      <c r="H20" s="8">
        <f t="shared" si="1"/>
        <v>0</v>
      </c>
      <c r="I20" s="54" t="str">
        <f>IF(ISNA(VLOOKUP(F20,参数!A:D,4,FALSE)),"",VLOOKUP(F20,参数!A:D,4,FALSE))</f>
        <v/>
      </c>
      <c r="J20" s="55"/>
      <c r="K20" s="51"/>
      <c r="L20" s="50"/>
      <c r="M20" s="50"/>
      <c r="N20" s="56"/>
      <c r="O20" s="55"/>
      <c r="P20" s="50"/>
      <c r="Q20" s="56"/>
      <c r="R20" s="57"/>
    </row>
    <row r="21" spans="1:18" ht="14.25" x14ac:dyDescent="0.15">
      <c r="A21" s="10"/>
      <c r="B21" s="8"/>
      <c r="C21" s="49">
        <f t="shared" si="0"/>
        <v>0</v>
      </c>
      <c r="D21" s="7"/>
      <c r="E21" s="9"/>
      <c r="F21" s="10"/>
      <c r="G21" s="7" t="str">
        <f>IF(ISNA(VLOOKUP(F21,参数!A:D,2,FALSE)),"",VLOOKUP(F21,参数!A:D,2,FALSE))</f>
        <v/>
      </c>
      <c r="H21" s="8">
        <f t="shared" si="1"/>
        <v>0</v>
      </c>
      <c r="I21" s="54" t="str">
        <f>IF(ISNA(VLOOKUP(F21,参数!A:D,4,FALSE)),"",VLOOKUP(F21,参数!A:D,4,FALSE))</f>
        <v/>
      </c>
      <c r="J21" s="55"/>
      <c r="K21" s="51"/>
      <c r="L21" s="50"/>
      <c r="M21" s="50"/>
      <c r="N21" s="56"/>
      <c r="O21" s="55"/>
      <c r="P21" s="50"/>
      <c r="Q21" s="56"/>
      <c r="R21" s="57"/>
    </row>
    <row r="22" spans="1:18" ht="14.25" x14ac:dyDescent="0.15">
      <c r="A22" s="10"/>
      <c r="B22" s="8"/>
      <c r="C22" s="49">
        <f t="shared" si="0"/>
        <v>0</v>
      </c>
      <c r="D22" s="7"/>
      <c r="E22" s="9"/>
      <c r="F22" s="10"/>
      <c r="G22" s="7" t="str">
        <f>IF(ISNA(VLOOKUP(F22,参数!A:D,2,FALSE)),"",VLOOKUP(F22,参数!A:D,2,FALSE))</f>
        <v/>
      </c>
      <c r="H22" s="8">
        <f t="shared" si="1"/>
        <v>0</v>
      </c>
      <c r="I22" s="54" t="str">
        <f>IF(ISNA(VLOOKUP(F22,参数!A:D,4,FALSE)),"",VLOOKUP(F22,参数!A:D,4,FALSE))</f>
        <v/>
      </c>
      <c r="J22" s="55"/>
      <c r="K22" s="51"/>
      <c r="L22" s="50"/>
      <c r="M22" s="50"/>
      <c r="N22" s="56"/>
      <c r="O22" s="55"/>
      <c r="P22" s="50"/>
      <c r="Q22" s="56"/>
      <c r="R22" s="57"/>
    </row>
    <row r="23" spans="1:18" ht="14.25" x14ac:dyDescent="0.15">
      <c r="A23" s="10"/>
      <c r="B23" s="8"/>
      <c r="C23" s="49">
        <f t="shared" si="0"/>
        <v>0</v>
      </c>
      <c r="D23" s="7"/>
      <c r="E23" s="9"/>
      <c r="F23" s="10"/>
      <c r="G23" s="7" t="str">
        <f>IF(ISNA(VLOOKUP(F23,参数!A:D,2,FALSE)),"",VLOOKUP(F23,参数!A:D,2,FALSE))</f>
        <v/>
      </c>
      <c r="H23" s="8">
        <f t="shared" si="1"/>
        <v>0</v>
      </c>
      <c r="I23" s="54" t="str">
        <f>IF(ISNA(VLOOKUP(F23,参数!A:D,4,FALSE)),"",VLOOKUP(F23,参数!A:D,4,FALSE))</f>
        <v/>
      </c>
      <c r="J23" s="55"/>
      <c r="K23" s="51"/>
      <c r="L23" s="50"/>
      <c r="M23" s="50"/>
      <c r="N23" s="56"/>
      <c r="O23" s="55"/>
      <c r="P23" s="50"/>
      <c r="Q23" s="56"/>
      <c r="R23" s="57"/>
    </row>
    <row r="24" spans="1:18" ht="14.25" x14ac:dyDescent="0.15">
      <c r="A24" s="10"/>
      <c r="B24" s="8"/>
      <c r="C24" s="49">
        <f t="shared" si="0"/>
        <v>0</v>
      </c>
      <c r="D24" s="7"/>
      <c r="E24" s="9"/>
      <c r="F24" s="10"/>
      <c r="G24" s="7" t="str">
        <f>IF(ISNA(VLOOKUP(F24,参数!A:D,2,FALSE)),"",VLOOKUP(F24,参数!A:D,2,FALSE))</f>
        <v/>
      </c>
      <c r="H24" s="8">
        <f t="shared" si="1"/>
        <v>0</v>
      </c>
      <c r="I24" s="54" t="str">
        <f>IF(ISNA(VLOOKUP(F24,参数!A:D,4,FALSE)),"",VLOOKUP(F24,参数!A:D,4,FALSE))</f>
        <v/>
      </c>
      <c r="J24" s="55"/>
      <c r="K24" s="51"/>
      <c r="L24" s="50"/>
      <c r="M24" s="50"/>
      <c r="N24" s="56"/>
      <c r="O24" s="55"/>
      <c r="P24" s="50"/>
      <c r="Q24" s="56"/>
      <c r="R24" s="57"/>
    </row>
    <row r="25" spans="1:18" ht="14.25" x14ac:dyDescent="0.15">
      <c r="A25" s="10"/>
      <c r="B25" s="8"/>
      <c r="C25" s="49">
        <f t="shared" si="0"/>
        <v>0</v>
      </c>
      <c r="D25" s="7"/>
      <c r="E25" s="9"/>
      <c r="F25" s="10"/>
      <c r="G25" s="7" t="str">
        <f>IF(ISNA(VLOOKUP(F25,参数!A:D,2,FALSE)),"",VLOOKUP(F25,参数!A:D,2,FALSE))</f>
        <v/>
      </c>
      <c r="H25" s="8">
        <f t="shared" si="1"/>
        <v>0</v>
      </c>
      <c r="I25" s="54" t="str">
        <f>IF(ISNA(VLOOKUP(F25,参数!A:D,4,FALSE)),"",VLOOKUP(F25,参数!A:D,4,FALSE))</f>
        <v/>
      </c>
      <c r="J25" s="55"/>
      <c r="K25" s="51"/>
      <c r="L25" s="50"/>
      <c r="M25" s="50"/>
      <c r="N25" s="56"/>
      <c r="O25" s="55"/>
      <c r="P25" s="50"/>
      <c r="Q25" s="56"/>
      <c r="R25" s="57"/>
    </row>
    <row r="26" spans="1:18" ht="14.25" x14ac:dyDescent="0.15">
      <c r="A26" s="10"/>
      <c r="B26" s="8"/>
      <c r="C26" s="49">
        <f t="shared" si="0"/>
        <v>0</v>
      </c>
      <c r="D26" s="7"/>
      <c r="E26" s="9"/>
      <c r="F26" s="10"/>
      <c r="G26" s="7" t="str">
        <f>IF(ISNA(VLOOKUP(F26,参数!A:D,2,FALSE)),"",VLOOKUP(F26,参数!A:D,2,FALSE))</f>
        <v/>
      </c>
      <c r="H26" s="8">
        <f t="shared" si="1"/>
        <v>0</v>
      </c>
      <c r="I26" s="54" t="str">
        <f>IF(ISNA(VLOOKUP(F26,参数!A:D,4,FALSE)),"",VLOOKUP(F26,参数!A:D,4,FALSE))</f>
        <v/>
      </c>
      <c r="J26" s="55"/>
      <c r="K26" s="51"/>
      <c r="L26" s="50"/>
      <c r="M26" s="50"/>
      <c r="N26" s="56"/>
      <c r="O26" s="55"/>
      <c r="P26" s="50"/>
      <c r="Q26" s="56"/>
      <c r="R26" s="57"/>
    </row>
    <row r="27" spans="1:18" ht="14.25" x14ac:dyDescent="0.15">
      <c r="A27" s="10"/>
      <c r="B27" s="8"/>
      <c r="C27" s="49">
        <f t="shared" si="0"/>
        <v>0</v>
      </c>
      <c r="D27" s="7"/>
      <c r="E27" s="9"/>
      <c r="F27" s="10"/>
      <c r="G27" s="7" t="str">
        <f>IF(ISNA(VLOOKUP(F27,参数!A:D,2,FALSE)),"",VLOOKUP(F27,参数!A:D,2,FALSE))</f>
        <v/>
      </c>
      <c r="H27" s="8">
        <f t="shared" si="1"/>
        <v>0</v>
      </c>
      <c r="I27" s="54" t="str">
        <f>IF(ISNA(VLOOKUP(F27,参数!A:D,4,FALSE)),"",VLOOKUP(F27,参数!A:D,4,FALSE))</f>
        <v/>
      </c>
      <c r="J27" s="55"/>
      <c r="K27" s="51"/>
      <c r="L27" s="50"/>
      <c r="M27" s="50"/>
      <c r="N27" s="56"/>
      <c r="O27" s="55"/>
      <c r="P27" s="50"/>
      <c r="Q27" s="56"/>
      <c r="R27" s="57"/>
    </row>
    <row r="28" spans="1:18" ht="14.25" x14ac:dyDescent="0.15">
      <c r="A28" s="10"/>
      <c r="B28" s="8"/>
      <c r="C28" s="49">
        <f t="shared" si="0"/>
        <v>0</v>
      </c>
      <c r="D28" s="7"/>
      <c r="E28" s="9"/>
      <c r="F28" s="10"/>
      <c r="G28" s="7" t="str">
        <f>IF(ISNA(VLOOKUP(F28,参数!A:D,2,FALSE)),"",VLOOKUP(F28,参数!A:D,2,FALSE))</f>
        <v/>
      </c>
      <c r="H28" s="8">
        <f t="shared" si="1"/>
        <v>0</v>
      </c>
      <c r="I28" s="54" t="str">
        <f>IF(ISNA(VLOOKUP(F28,参数!A:D,4,FALSE)),"",VLOOKUP(F28,参数!A:D,4,FALSE))</f>
        <v/>
      </c>
      <c r="J28" s="55"/>
      <c r="K28" s="51"/>
      <c r="L28" s="50"/>
      <c r="M28" s="50"/>
      <c r="N28" s="56"/>
      <c r="O28" s="55"/>
      <c r="P28" s="50"/>
      <c r="Q28" s="56"/>
      <c r="R28" s="57"/>
    </row>
    <row r="29" spans="1:18" ht="14.25" x14ac:dyDescent="0.15">
      <c r="A29" s="10"/>
      <c r="B29" s="8"/>
      <c r="C29" s="49">
        <f t="shared" si="0"/>
        <v>0</v>
      </c>
      <c r="D29" s="7"/>
      <c r="E29" s="9"/>
      <c r="F29" s="10"/>
      <c r="G29" s="7" t="str">
        <f>IF(ISNA(VLOOKUP(F29,参数!A:D,2,FALSE)),"",VLOOKUP(F29,参数!A:D,2,FALSE))</f>
        <v/>
      </c>
      <c r="H29" s="8">
        <f t="shared" si="1"/>
        <v>0</v>
      </c>
      <c r="I29" s="54" t="str">
        <f>IF(ISNA(VLOOKUP(F29,参数!A:D,4,FALSE)),"",VLOOKUP(F29,参数!A:D,4,FALSE))</f>
        <v/>
      </c>
      <c r="J29" s="55"/>
      <c r="K29" s="51"/>
      <c r="L29" s="50"/>
      <c r="M29" s="50"/>
      <c r="N29" s="56"/>
      <c r="O29" s="55"/>
      <c r="P29" s="50"/>
      <c r="Q29" s="56"/>
      <c r="R29" s="57"/>
    </row>
    <row r="30" spans="1:18" ht="14.25" x14ac:dyDescent="0.15">
      <c r="A30" s="10"/>
      <c r="B30" s="8"/>
      <c r="C30" s="49">
        <f t="shared" si="0"/>
        <v>0</v>
      </c>
      <c r="D30" s="7"/>
      <c r="E30" s="9"/>
      <c r="F30" s="10"/>
      <c r="G30" s="7" t="str">
        <f>IF(ISNA(VLOOKUP(F30,参数!A:D,2,FALSE)),"",VLOOKUP(F30,参数!A:D,2,FALSE))</f>
        <v/>
      </c>
      <c r="H30" s="8">
        <f t="shared" si="1"/>
        <v>0</v>
      </c>
      <c r="I30" s="54" t="str">
        <f>IF(ISNA(VLOOKUP(F30,参数!A:D,4,FALSE)),"",VLOOKUP(F30,参数!A:D,4,FALSE))</f>
        <v/>
      </c>
      <c r="J30" s="55"/>
      <c r="K30" s="51"/>
      <c r="L30" s="50"/>
      <c r="M30" s="50"/>
      <c r="N30" s="56"/>
      <c r="O30" s="55"/>
      <c r="P30" s="50"/>
      <c r="Q30" s="56"/>
      <c r="R30" s="57"/>
    </row>
    <row r="31" spans="1:18" ht="14.25" x14ac:dyDescent="0.15">
      <c r="A31" s="10"/>
      <c r="B31" s="8"/>
      <c r="C31" s="49">
        <f t="shared" si="0"/>
        <v>0</v>
      </c>
      <c r="D31" s="7"/>
      <c r="E31" s="9"/>
      <c r="F31" s="10"/>
      <c r="G31" s="7" t="str">
        <f>IF(ISNA(VLOOKUP(F31,参数!A:D,2,FALSE)),"",VLOOKUP(F31,参数!A:D,2,FALSE))</f>
        <v/>
      </c>
      <c r="H31" s="8">
        <f t="shared" si="1"/>
        <v>0</v>
      </c>
      <c r="I31" s="54" t="str">
        <f>IF(ISNA(VLOOKUP(F31,参数!A:D,4,FALSE)),"",VLOOKUP(F31,参数!A:D,4,FALSE))</f>
        <v/>
      </c>
      <c r="J31" s="55"/>
      <c r="K31" s="51"/>
      <c r="L31" s="50"/>
      <c r="M31" s="50"/>
      <c r="N31" s="56"/>
      <c r="O31" s="55"/>
      <c r="P31" s="50"/>
      <c r="Q31" s="56"/>
      <c r="R31" s="57"/>
    </row>
    <row r="32" spans="1:18" ht="14.25" x14ac:dyDescent="0.15">
      <c r="A32" s="10"/>
      <c r="B32" s="8"/>
      <c r="C32" s="49">
        <f t="shared" si="0"/>
        <v>0</v>
      </c>
      <c r="D32" s="7"/>
      <c r="E32" s="9"/>
      <c r="F32" s="10"/>
      <c r="G32" s="7" t="str">
        <f>IF(ISNA(VLOOKUP(F32,参数!A:D,2,FALSE)),"",VLOOKUP(F32,参数!A:D,2,FALSE))</f>
        <v/>
      </c>
      <c r="H32" s="8">
        <f t="shared" si="1"/>
        <v>0</v>
      </c>
      <c r="I32" s="54" t="str">
        <f>IF(ISNA(VLOOKUP(F32,参数!A:D,4,FALSE)),"",VLOOKUP(F32,参数!A:D,4,FALSE))</f>
        <v/>
      </c>
      <c r="J32" s="55"/>
      <c r="K32" s="51"/>
      <c r="L32" s="50"/>
      <c r="M32" s="50"/>
      <c r="N32" s="56"/>
      <c r="O32" s="55"/>
      <c r="P32" s="50"/>
      <c r="Q32" s="56"/>
      <c r="R32" s="57"/>
    </row>
    <row r="33" spans="1:18" ht="14.25" x14ac:dyDescent="0.15">
      <c r="A33" s="10"/>
      <c r="B33" s="8"/>
      <c r="C33" s="49">
        <f t="shared" si="0"/>
        <v>0</v>
      </c>
      <c r="D33" s="7"/>
      <c r="E33" s="9"/>
      <c r="F33" s="10"/>
      <c r="G33" s="7" t="str">
        <f>IF(ISNA(VLOOKUP(F33,参数!A:D,2,FALSE)),"",VLOOKUP(F33,参数!A:D,2,FALSE))</f>
        <v/>
      </c>
      <c r="H33" s="8">
        <f t="shared" si="1"/>
        <v>0</v>
      </c>
      <c r="I33" s="54" t="str">
        <f>IF(ISNA(VLOOKUP(F33,参数!A:D,4,FALSE)),"",VLOOKUP(F33,参数!A:D,4,FALSE))</f>
        <v/>
      </c>
      <c r="J33" s="55"/>
      <c r="K33" s="51"/>
      <c r="L33" s="50"/>
      <c r="M33" s="50"/>
      <c r="N33" s="56"/>
      <c r="O33" s="55"/>
      <c r="P33" s="50"/>
      <c r="Q33" s="56"/>
      <c r="R33" s="57"/>
    </row>
    <row r="34" spans="1:18" ht="14.25" x14ac:dyDescent="0.15">
      <c r="A34" s="10"/>
      <c r="B34" s="8"/>
      <c r="C34" s="49">
        <f t="shared" si="0"/>
        <v>0</v>
      </c>
      <c r="D34" s="7"/>
      <c r="E34" s="9"/>
      <c r="F34" s="10"/>
      <c r="G34" s="7" t="str">
        <f>IF(ISNA(VLOOKUP(F34,参数!A:D,2,FALSE)),"",VLOOKUP(F34,参数!A:D,2,FALSE))</f>
        <v/>
      </c>
      <c r="H34" s="8">
        <f t="shared" si="1"/>
        <v>0</v>
      </c>
      <c r="I34" s="54" t="str">
        <f>IF(ISNA(VLOOKUP(F34,参数!A:D,4,FALSE)),"",VLOOKUP(F34,参数!A:D,4,FALSE))</f>
        <v/>
      </c>
      <c r="J34" s="55"/>
      <c r="K34" s="51"/>
      <c r="L34" s="50"/>
      <c r="M34" s="50"/>
      <c r="N34" s="56"/>
      <c r="O34" s="55"/>
      <c r="P34" s="50"/>
      <c r="Q34" s="56"/>
      <c r="R34" s="57"/>
    </row>
    <row r="35" spans="1:18" ht="14.25" x14ac:dyDescent="0.15">
      <c r="A35" s="10"/>
      <c r="B35" s="8"/>
      <c r="C35" s="49">
        <f t="shared" si="0"/>
        <v>0</v>
      </c>
      <c r="D35" s="7"/>
      <c r="E35" s="9"/>
      <c r="F35" s="10"/>
      <c r="G35" s="7" t="str">
        <f>IF(ISNA(VLOOKUP(F35,参数!A:D,2,FALSE)),"",VLOOKUP(F35,参数!A:D,2,FALSE))</f>
        <v/>
      </c>
      <c r="H35" s="8">
        <f t="shared" si="1"/>
        <v>0</v>
      </c>
      <c r="I35" s="54" t="str">
        <f>IF(ISNA(VLOOKUP(F35,参数!A:D,4,FALSE)),"",VLOOKUP(F35,参数!A:D,4,FALSE))</f>
        <v/>
      </c>
      <c r="J35" s="55"/>
      <c r="K35" s="51"/>
      <c r="L35" s="50"/>
      <c r="M35" s="50"/>
      <c r="N35" s="56"/>
      <c r="O35" s="55"/>
      <c r="P35" s="50"/>
      <c r="Q35" s="56"/>
      <c r="R35" s="57"/>
    </row>
    <row r="36" spans="1:18" ht="14.25" x14ac:dyDescent="0.15">
      <c r="A36" s="10"/>
      <c r="B36" s="8"/>
      <c r="C36" s="49">
        <f t="shared" si="0"/>
        <v>0</v>
      </c>
      <c r="D36" s="7"/>
      <c r="E36" s="9"/>
      <c r="F36" s="10"/>
      <c r="G36" s="7" t="str">
        <f>IF(ISNA(VLOOKUP(F36,参数!A:D,2,FALSE)),"",VLOOKUP(F36,参数!A:D,2,FALSE))</f>
        <v/>
      </c>
      <c r="H36" s="8">
        <f t="shared" si="1"/>
        <v>0</v>
      </c>
      <c r="I36" s="54" t="str">
        <f>IF(ISNA(VLOOKUP(F36,参数!A:D,4,FALSE)),"",VLOOKUP(F36,参数!A:D,4,FALSE))</f>
        <v/>
      </c>
      <c r="J36" s="55"/>
      <c r="K36" s="51"/>
      <c r="L36" s="50"/>
      <c r="M36" s="50"/>
      <c r="N36" s="56"/>
      <c r="O36" s="55"/>
      <c r="P36" s="50"/>
      <c r="Q36" s="56"/>
      <c r="R36" s="57"/>
    </row>
    <row r="37" spans="1:18" ht="14.25" x14ac:dyDescent="0.15">
      <c r="A37" s="10"/>
      <c r="B37" s="8"/>
      <c r="C37" s="49">
        <f t="shared" si="0"/>
        <v>0</v>
      </c>
      <c r="D37" s="7"/>
      <c r="E37" s="9"/>
      <c r="F37" s="10"/>
      <c r="G37" s="7" t="str">
        <f>IF(ISNA(VLOOKUP(F37,参数!A:D,2,FALSE)),"",VLOOKUP(F37,参数!A:D,2,FALSE))</f>
        <v/>
      </c>
      <c r="H37" s="8">
        <f t="shared" si="1"/>
        <v>0</v>
      </c>
      <c r="I37" s="54" t="str">
        <f>IF(ISNA(VLOOKUP(F37,参数!A:D,4,FALSE)),"",VLOOKUP(F37,参数!A:D,4,FALSE))</f>
        <v/>
      </c>
      <c r="J37" s="55"/>
      <c r="K37" s="51"/>
      <c r="L37" s="50"/>
      <c r="M37" s="50"/>
      <c r="N37" s="56"/>
      <c r="O37" s="55"/>
      <c r="P37" s="50"/>
      <c r="Q37" s="56"/>
      <c r="R37" s="57"/>
    </row>
    <row r="38" spans="1:18" ht="14.25" x14ac:dyDescent="0.15">
      <c r="A38" s="10"/>
      <c r="B38" s="8"/>
      <c r="C38" s="49">
        <f t="shared" si="0"/>
        <v>0</v>
      </c>
      <c r="D38" s="7"/>
      <c r="E38" s="9"/>
      <c r="F38" s="10"/>
      <c r="G38" s="7" t="str">
        <f>IF(ISNA(VLOOKUP(F38,参数!A:D,2,FALSE)),"",VLOOKUP(F38,参数!A:D,2,FALSE))</f>
        <v/>
      </c>
      <c r="H38" s="8">
        <f t="shared" si="1"/>
        <v>0</v>
      </c>
      <c r="I38" s="54" t="str">
        <f>IF(ISNA(VLOOKUP(F38,参数!A:D,4,FALSE)),"",VLOOKUP(F38,参数!A:D,4,FALSE))</f>
        <v/>
      </c>
      <c r="J38" s="55"/>
      <c r="K38" s="51"/>
      <c r="L38" s="50"/>
      <c r="M38" s="50"/>
      <c r="N38" s="56"/>
      <c r="O38" s="55"/>
      <c r="P38" s="50"/>
      <c r="Q38" s="56"/>
      <c r="R38" s="57"/>
    </row>
    <row r="39" spans="1:18" ht="14.25" x14ac:dyDescent="0.15">
      <c r="A39" s="10"/>
      <c r="B39" s="8"/>
      <c r="C39" s="49">
        <f t="shared" si="0"/>
        <v>0</v>
      </c>
      <c r="D39" s="7"/>
      <c r="E39" s="9"/>
      <c r="F39" s="10"/>
      <c r="G39" s="7" t="str">
        <f>IF(ISNA(VLOOKUP(F39,参数!A:D,2,FALSE)),"",VLOOKUP(F39,参数!A:D,2,FALSE))</f>
        <v/>
      </c>
      <c r="H39" s="8">
        <f t="shared" si="1"/>
        <v>0</v>
      </c>
      <c r="I39" s="54" t="str">
        <f>IF(ISNA(VLOOKUP(F39,参数!A:D,4,FALSE)),"",VLOOKUP(F39,参数!A:D,4,FALSE))</f>
        <v/>
      </c>
      <c r="J39" s="55"/>
      <c r="K39" s="51"/>
      <c r="L39" s="50"/>
      <c r="M39" s="50"/>
      <c r="N39" s="56"/>
      <c r="O39" s="55"/>
      <c r="P39" s="50"/>
      <c r="Q39" s="56"/>
      <c r="R39" s="57"/>
    </row>
    <row r="40" spans="1:18" ht="14.25" x14ac:dyDescent="0.15">
      <c r="A40" s="10"/>
      <c r="B40" s="8"/>
      <c r="C40" s="49">
        <f t="shared" si="0"/>
        <v>0</v>
      </c>
      <c r="D40" s="7"/>
      <c r="E40" s="9"/>
      <c r="F40" s="10"/>
      <c r="G40" s="7" t="str">
        <f>IF(ISNA(VLOOKUP(F40,参数!A:D,2,FALSE)),"",VLOOKUP(F40,参数!A:D,2,FALSE))</f>
        <v/>
      </c>
      <c r="H40" s="8">
        <f t="shared" si="1"/>
        <v>0</v>
      </c>
      <c r="I40" s="54" t="str">
        <f>IF(ISNA(VLOOKUP(F40,参数!A:D,4,FALSE)),"",VLOOKUP(F40,参数!A:D,4,FALSE))</f>
        <v/>
      </c>
      <c r="J40" s="55"/>
      <c r="K40" s="51"/>
      <c r="L40" s="50"/>
      <c r="M40" s="50"/>
      <c r="N40" s="56"/>
      <c r="O40" s="55"/>
      <c r="P40" s="50"/>
      <c r="Q40" s="56"/>
      <c r="R40" s="57"/>
    </row>
    <row r="41" spans="1:18" ht="14.25" x14ac:dyDescent="0.15">
      <c r="A41" s="10"/>
      <c r="B41" s="8"/>
      <c r="C41" s="49">
        <f t="shared" si="0"/>
        <v>0</v>
      </c>
      <c r="D41" s="7"/>
      <c r="E41" s="9"/>
      <c r="F41" s="10"/>
      <c r="G41" s="7" t="str">
        <f>IF(ISNA(VLOOKUP(F41,参数!A:D,2,FALSE)),"",VLOOKUP(F41,参数!A:D,2,FALSE))</f>
        <v/>
      </c>
      <c r="H41" s="8">
        <f t="shared" si="1"/>
        <v>0</v>
      </c>
      <c r="I41" s="54" t="str">
        <f>IF(ISNA(VLOOKUP(F41,参数!A:D,4,FALSE)),"",VLOOKUP(F41,参数!A:D,4,FALSE))</f>
        <v/>
      </c>
      <c r="J41" s="55"/>
      <c r="K41" s="51"/>
      <c r="L41" s="50"/>
      <c r="M41" s="50"/>
      <c r="N41" s="56"/>
      <c r="O41" s="55"/>
      <c r="P41" s="50"/>
      <c r="Q41" s="56"/>
      <c r="R41" s="57"/>
    </row>
    <row r="42" spans="1:18" ht="14.25" x14ac:dyDescent="0.15">
      <c r="A42" s="10"/>
      <c r="B42" s="8"/>
      <c r="C42" s="49">
        <f t="shared" si="0"/>
        <v>0</v>
      </c>
      <c r="D42" s="7"/>
      <c r="E42" s="9"/>
      <c r="F42" s="10"/>
      <c r="G42" s="7" t="str">
        <f>IF(ISNA(VLOOKUP(F42,参数!A:D,2,FALSE)),"",VLOOKUP(F42,参数!A:D,2,FALSE))</f>
        <v/>
      </c>
      <c r="H42" s="8">
        <f t="shared" si="1"/>
        <v>0</v>
      </c>
      <c r="I42" s="54" t="str">
        <f>IF(ISNA(VLOOKUP(F42,参数!A:D,4,FALSE)),"",VLOOKUP(F42,参数!A:D,4,FALSE))</f>
        <v/>
      </c>
      <c r="J42" s="55"/>
      <c r="K42" s="51"/>
      <c r="L42" s="50"/>
      <c r="M42" s="50"/>
      <c r="N42" s="56"/>
      <c r="O42" s="55"/>
      <c r="P42" s="50"/>
      <c r="Q42" s="56"/>
      <c r="R42" s="57"/>
    </row>
    <row r="43" spans="1:18" ht="14.25" x14ac:dyDescent="0.15">
      <c r="A43" s="10"/>
      <c r="B43" s="8"/>
      <c r="C43" s="49">
        <f t="shared" si="0"/>
        <v>0</v>
      </c>
      <c r="D43" s="7"/>
      <c r="E43" s="9"/>
      <c r="F43" s="10"/>
      <c r="G43" s="7" t="str">
        <f>IF(ISNA(VLOOKUP(F43,参数!A:D,2,FALSE)),"",VLOOKUP(F43,参数!A:D,2,FALSE))</f>
        <v/>
      </c>
      <c r="H43" s="8">
        <f t="shared" si="1"/>
        <v>0</v>
      </c>
      <c r="I43" s="54" t="str">
        <f>IF(ISNA(VLOOKUP(F43,参数!A:D,4,FALSE)),"",VLOOKUP(F43,参数!A:D,4,FALSE))</f>
        <v/>
      </c>
      <c r="J43" s="55"/>
      <c r="K43" s="51"/>
      <c r="L43" s="50"/>
      <c r="M43" s="50"/>
      <c r="N43" s="56"/>
      <c r="O43" s="55"/>
      <c r="P43" s="50"/>
      <c r="Q43" s="56"/>
      <c r="R43" s="57"/>
    </row>
    <row r="44" spans="1:18" ht="14.25" x14ac:dyDescent="0.15">
      <c r="A44" s="10"/>
      <c r="B44" s="8"/>
      <c r="C44" s="49">
        <f t="shared" si="0"/>
        <v>0</v>
      </c>
      <c r="D44" s="7"/>
      <c r="E44" s="9"/>
      <c r="F44" s="10"/>
      <c r="G44" s="7" t="str">
        <f>IF(ISNA(VLOOKUP(F44,参数!A:D,2,FALSE)),"",VLOOKUP(F44,参数!A:D,2,FALSE))</f>
        <v/>
      </c>
      <c r="H44" s="8">
        <f t="shared" si="1"/>
        <v>0</v>
      </c>
      <c r="I44" s="54" t="str">
        <f>IF(ISNA(VLOOKUP(F44,参数!A:D,4,FALSE)),"",VLOOKUP(F44,参数!A:D,4,FALSE))</f>
        <v/>
      </c>
      <c r="J44" s="55"/>
      <c r="K44" s="51"/>
      <c r="L44" s="50"/>
      <c r="M44" s="50"/>
      <c r="N44" s="56"/>
      <c r="O44" s="55"/>
      <c r="P44" s="50"/>
      <c r="Q44" s="56"/>
      <c r="R44" s="57"/>
    </row>
    <row r="45" spans="1:18" ht="14.25" x14ac:dyDescent="0.15">
      <c r="A45" s="10"/>
      <c r="B45" s="8"/>
      <c r="C45" s="49">
        <f t="shared" si="0"/>
        <v>0</v>
      </c>
      <c r="D45" s="7"/>
      <c r="E45" s="9"/>
      <c r="F45" s="10"/>
      <c r="G45" s="7" t="str">
        <f>IF(ISNA(VLOOKUP(F45,参数!A:D,2,FALSE)),"",VLOOKUP(F45,参数!A:D,2,FALSE))</f>
        <v/>
      </c>
      <c r="H45" s="8">
        <f t="shared" si="1"/>
        <v>0</v>
      </c>
      <c r="I45" s="54" t="str">
        <f>IF(ISNA(VLOOKUP(F45,参数!A:D,4,FALSE)),"",VLOOKUP(F45,参数!A:D,4,FALSE))</f>
        <v/>
      </c>
      <c r="J45" s="55"/>
      <c r="K45" s="51"/>
      <c r="L45" s="50"/>
      <c r="M45" s="50"/>
      <c r="N45" s="56"/>
      <c r="O45" s="55"/>
      <c r="P45" s="50"/>
      <c r="Q45" s="56"/>
      <c r="R45" s="57"/>
    </row>
    <row r="46" spans="1:18" ht="14.25" x14ac:dyDescent="0.15">
      <c r="A46" s="10"/>
      <c r="B46" s="8"/>
      <c r="C46" s="49">
        <f t="shared" si="0"/>
        <v>0</v>
      </c>
      <c r="D46" s="7"/>
      <c r="E46" s="9"/>
      <c r="F46" s="10"/>
      <c r="G46" s="7" t="str">
        <f>IF(ISNA(VLOOKUP(F46,参数!A:D,2,FALSE)),"",VLOOKUP(F46,参数!A:D,2,FALSE))</f>
        <v/>
      </c>
      <c r="H46" s="8">
        <f t="shared" si="1"/>
        <v>0</v>
      </c>
      <c r="I46" s="54" t="str">
        <f>IF(ISNA(VLOOKUP(F46,参数!A:D,4,FALSE)),"",VLOOKUP(F46,参数!A:D,4,FALSE))</f>
        <v/>
      </c>
      <c r="J46" s="55"/>
      <c r="K46" s="51"/>
      <c r="L46" s="50"/>
      <c r="M46" s="50"/>
      <c r="N46" s="56"/>
      <c r="O46" s="55"/>
      <c r="P46" s="50"/>
      <c r="Q46" s="56"/>
      <c r="R46" s="57"/>
    </row>
    <row r="47" spans="1:18" ht="14.25" x14ac:dyDescent="0.15">
      <c r="A47" s="10"/>
      <c r="B47" s="8"/>
      <c r="C47" s="49">
        <f t="shared" si="0"/>
        <v>0</v>
      </c>
      <c r="D47" s="7"/>
      <c r="E47" s="9"/>
      <c r="F47" s="10"/>
      <c r="G47" s="7" t="str">
        <f>IF(ISNA(VLOOKUP(F47,参数!A:D,2,FALSE)),"",VLOOKUP(F47,参数!A:D,2,FALSE))</f>
        <v/>
      </c>
      <c r="H47" s="8">
        <f t="shared" si="1"/>
        <v>0</v>
      </c>
      <c r="I47" s="54" t="str">
        <f>IF(ISNA(VLOOKUP(F47,参数!A:D,4,FALSE)),"",VLOOKUP(F47,参数!A:D,4,FALSE))</f>
        <v/>
      </c>
      <c r="J47" s="55"/>
      <c r="K47" s="51"/>
      <c r="L47" s="50"/>
      <c r="M47" s="50"/>
      <c r="N47" s="56"/>
      <c r="O47" s="55"/>
      <c r="P47" s="50"/>
      <c r="Q47" s="56"/>
      <c r="R47" s="57"/>
    </row>
    <row r="48" spans="1:18" ht="14.25" x14ac:dyDescent="0.15">
      <c r="A48" s="10"/>
      <c r="B48" s="8"/>
      <c r="C48" s="49">
        <f t="shared" si="0"/>
        <v>0</v>
      </c>
      <c r="D48" s="7"/>
      <c r="E48" s="9"/>
      <c r="F48" s="10"/>
      <c r="G48" s="7" t="str">
        <f>IF(ISNA(VLOOKUP(F48,参数!A:D,2,FALSE)),"",VLOOKUP(F48,参数!A:D,2,FALSE))</f>
        <v/>
      </c>
      <c r="H48" s="8">
        <f t="shared" si="1"/>
        <v>0</v>
      </c>
      <c r="I48" s="54" t="str">
        <f>IF(ISNA(VLOOKUP(F48,参数!A:D,4,FALSE)),"",VLOOKUP(F48,参数!A:D,4,FALSE))</f>
        <v/>
      </c>
      <c r="J48" s="55"/>
      <c r="K48" s="51"/>
      <c r="L48" s="50"/>
      <c r="M48" s="50"/>
      <c r="N48" s="56"/>
      <c r="O48" s="55"/>
      <c r="P48" s="50"/>
      <c r="Q48" s="56"/>
      <c r="R48" s="57"/>
    </row>
    <row r="49" spans="1:18" ht="14.25" x14ac:dyDescent="0.15">
      <c r="A49" s="10"/>
      <c r="B49" s="8"/>
      <c r="C49" s="49">
        <f t="shared" si="0"/>
        <v>0</v>
      </c>
      <c r="D49" s="7"/>
      <c r="E49" s="9"/>
      <c r="F49" s="10"/>
      <c r="G49" s="7" t="str">
        <f>IF(ISNA(VLOOKUP(F49,参数!A:D,2,FALSE)),"",VLOOKUP(F49,参数!A:D,2,FALSE))</f>
        <v/>
      </c>
      <c r="H49" s="8">
        <f t="shared" si="1"/>
        <v>0</v>
      </c>
      <c r="I49" s="54" t="str">
        <f>IF(ISNA(VLOOKUP(F49,参数!A:D,4,FALSE)),"",VLOOKUP(F49,参数!A:D,4,FALSE))</f>
        <v/>
      </c>
      <c r="J49" s="55"/>
      <c r="K49" s="51"/>
      <c r="L49" s="50"/>
      <c r="M49" s="50"/>
      <c r="N49" s="56"/>
      <c r="O49" s="55"/>
      <c r="P49" s="50"/>
      <c r="Q49" s="56"/>
      <c r="R49" s="57"/>
    </row>
    <row r="50" spans="1:18" ht="14.25" x14ac:dyDescent="0.15">
      <c r="A50" s="10"/>
      <c r="B50" s="8"/>
      <c r="C50" s="49">
        <f t="shared" si="0"/>
        <v>0</v>
      </c>
      <c r="D50" s="7"/>
      <c r="E50" s="9"/>
      <c r="F50" s="10"/>
      <c r="G50" s="7" t="str">
        <f>IF(ISNA(VLOOKUP(F50,参数!A:D,2,FALSE)),"",VLOOKUP(F50,参数!A:D,2,FALSE))</f>
        <v/>
      </c>
      <c r="H50" s="8">
        <f t="shared" si="1"/>
        <v>0</v>
      </c>
      <c r="I50" s="54" t="str">
        <f>IF(ISNA(VLOOKUP(F50,参数!A:D,4,FALSE)),"",VLOOKUP(F50,参数!A:D,4,FALSE))</f>
        <v/>
      </c>
      <c r="J50" s="55"/>
      <c r="K50" s="51"/>
      <c r="L50" s="50"/>
      <c r="M50" s="50"/>
      <c r="N50" s="56"/>
      <c r="O50" s="55"/>
      <c r="P50" s="50"/>
      <c r="Q50" s="56"/>
      <c r="R50" s="57"/>
    </row>
    <row r="51" spans="1:18" ht="14.25" x14ac:dyDescent="0.15">
      <c r="A51" s="10"/>
      <c r="B51" s="8"/>
      <c r="C51" s="49">
        <f t="shared" si="0"/>
        <v>0</v>
      </c>
      <c r="D51" s="7"/>
      <c r="E51" s="9"/>
      <c r="F51" s="10"/>
      <c r="G51" s="7" t="str">
        <f>IF(ISNA(VLOOKUP(F51,参数!A:D,2,FALSE)),"",VLOOKUP(F51,参数!A:D,2,FALSE))</f>
        <v/>
      </c>
      <c r="H51" s="8">
        <f t="shared" si="1"/>
        <v>0</v>
      </c>
      <c r="I51" s="54" t="str">
        <f>IF(ISNA(VLOOKUP(F51,参数!A:D,4,FALSE)),"",VLOOKUP(F51,参数!A:D,4,FALSE))</f>
        <v/>
      </c>
      <c r="J51" s="55"/>
      <c r="K51" s="51"/>
      <c r="L51" s="50"/>
      <c r="M51" s="50"/>
      <c r="N51" s="56"/>
      <c r="O51" s="55"/>
      <c r="P51" s="50"/>
      <c r="Q51" s="56"/>
      <c r="R51" s="57"/>
    </row>
    <row r="52" spans="1:18" ht="14.25" x14ac:dyDescent="0.15">
      <c r="A52" s="10"/>
      <c r="B52" s="8"/>
      <c r="C52" s="49">
        <f t="shared" si="0"/>
        <v>0</v>
      </c>
      <c r="D52" s="7"/>
      <c r="E52" s="9"/>
      <c r="F52" s="10"/>
      <c r="G52" s="7" t="str">
        <f>IF(ISNA(VLOOKUP(F52,参数!A:D,2,FALSE)),"",VLOOKUP(F52,参数!A:D,2,FALSE))</f>
        <v/>
      </c>
      <c r="H52" s="8">
        <f t="shared" si="1"/>
        <v>0</v>
      </c>
      <c r="I52" s="54" t="str">
        <f>IF(ISNA(VLOOKUP(F52,参数!A:D,4,FALSE)),"",VLOOKUP(F52,参数!A:D,4,FALSE))</f>
        <v/>
      </c>
      <c r="J52" s="55"/>
      <c r="K52" s="51"/>
      <c r="L52" s="50"/>
      <c r="M52" s="50"/>
      <c r="N52" s="56"/>
      <c r="O52" s="55"/>
      <c r="P52" s="50"/>
      <c r="Q52" s="56"/>
      <c r="R52" s="57"/>
    </row>
    <row r="53" spans="1:18" ht="14.25" x14ac:dyDescent="0.15">
      <c r="A53" s="10"/>
      <c r="B53" s="8"/>
      <c r="C53" s="49">
        <f t="shared" si="0"/>
        <v>0</v>
      </c>
      <c r="D53" s="7"/>
      <c r="E53" s="9"/>
      <c r="F53" s="10"/>
      <c r="G53" s="7" t="str">
        <f>IF(ISNA(VLOOKUP(F53,参数!A:D,2,FALSE)),"",VLOOKUP(F53,参数!A:D,2,FALSE))</f>
        <v/>
      </c>
      <c r="H53" s="8">
        <f t="shared" si="1"/>
        <v>0</v>
      </c>
      <c r="I53" s="54" t="str">
        <f>IF(ISNA(VLOOKUP(F53,参数!A:D,4,FALSE)),"",VLOOKUP(F53,参数!A:D,4,FALSE))</f>
        <v/>
      </c>
      <c r="J53" s="55"/>
      <c r="K53" s="51"/>
      <c r="L53" s="50"/>
      <c r="M53" s="50"/>
      <c r="N53" s="56"/>
      <c r="O53" s="55"/>
      <c r="P53" s="50"/>
      <c r="Q53" s="56"/>
      <c r="R53" s="57"/>
    </row>
    <row r="54" spans="1:18" ht="14.25" x14ac:dyDescent="0.15">
      <c r="A54" s="10"/>
      <c r="B54" s="8"/>
      <c r="C54" s="49">
        <f t="shared" si="0"/>
        <v>0</v>
      </c>
      <c r="D54" s="7"/>
      <c r="E54" s="9"/>
      <c r="F54" s="10"/>
      <c r="G54" s="7" t="str">
        <f>IF(ISNA(VLOOKUP(F54,参数!A:D,2,FALSE)),"",VLOOKUP(F54,参数!A:D,2,FALSE))</f>
        <v/>
      </c>
      <c r="H54" s="8">
        <f t="shared" si="1"/>
        <v>0</v>
      </c>
      <c r="I54" s="54" t="str">
        <f>IF(ISNA(VLOOKUP(F54,参数!A:D,4,FALSE)),"",VLOOKUP(F54,参数!A:D,4,FALSE))</f>
        <v/>
      </c>
      <c r="J54" s="55"/>
      <c r="K54" s="51"/>
      <c r="L54" s="50"/>
      <c r="M54" s="50"/>
      <c r="N54" s="56"/>
      <c r="O54" s="55"/>
      <c r="P54" s="50"/>
      <c r="Q54" s="56"/>
      <c r="R54" s="57"/>
    </row>
    <row r="55" spans="1:18" ht="14.25" x14ac:dyDescent="0.15">
      <c r="A55" s="10"/>
      <c r="B55" s="8"/>
      <c r="C55" s="49">
        <f t="shared" si="0"/>
        <v>0</v>
      </c>
      <c r="D55" s="7"/>
      <c r="E55" s="9"/>
      <c r="F55" s="10"/>
      <c r="G55" s="7" t="str">
        <f>IF(ISNA(VLOOKUP(F55,参数!A:D,2,FALSE)),"",VLOOKUP(F55,参数!A:D,2,FALSE))</f>
        <v/>
      </c>
      <c r="H55" s="8">
        <f t="shared" si="1"/>
        <v>0</v>
      </c>
      <c r="I55" s="54" t="str">
        <f>IF(ISNA(VLOOKUP(F55,参数!A:D,4,FALSE)),"",VLOOKUP(F55,参数!A:D,4,FALSE))</f>
        <v/>
      </c>
      <c r="J55" s="55"/>
      <c r="K55" s="51"/>
      <c r="L55" s="50"/>
      <c r="M55" s="50"/>
      <c r="N55" s="56"/>
      <c r="O55" s="55"/>
      <c r="P55" s="50"/>
      <c r="Q55" s="56"/>
      <c r="R55" s="57"/>
    </row>
    <row r="56" spans="1:18" ht="14.25" x14ac:dyDescent="0.15">
      <c r="A56" s="10"/>
      <c r="B56" s="8"/>
      <c r="C56" s="49">
        <f t="shared" si="0"/>
        <v>0</v>
      </c>
      <c r="D56" s="7"/>
      <c r="E56" s="9"/>
      <c r="F56" s="10"/>
      <c r="G56" s="7" t="str">
        <f>IF(ISNA(VLOOKUP(F56,参数!A:D,2,FALSE)),"",VLOOKUP(F56,参数!A:D,2,FALSE))</f>
        <v/>
      </c>
      <c r="H56" s="8">
        <f t="shared" si="1"/>
        <v>0</v>
      </c>
      <c r="I56" s="54" t="str">
        <f>IF(ISNA(VLOOKUP(F56,参数!A:D,4,FALSE)),"",VLOOKUP(F56,参数!A:D,4,FALSE))</f>
        <v/>
      </c>
      <c r="J56" s="55"/>
      <c r="K56" s="51"/>
      <c r="L56" s="50"/>
      <c r="M56" s="50"/>
      <c r="N56" s="56"/>
      <c r="O56" s="55"/>
      <c r="P56" s="50"/>
      <c r="Q56" s="56"/>
      <c r="R56" s="57"/>
    </row>
    <row r="57" spans="1:18" ht="14.25" x14ac:dyDescent="0.15">
      <c r="A57" s="10"/>
      <c r="B57" s="8"/>
      <c r="C57" s="49">
        <f t="shared" si="0"/>
        <v>0</v>
      </c>
      <c r="D57" s="7"/>
      <c r="E57" s="9"/>
      <c r="F57" s="10"/>
      <c r="G57" s="7" t="str">
        <f>IF(ISNA(VLOOKUP(F57,参数!A:D,2,FALSE)),"",VLOOKUP(F57,参数!A:D,2,FALSE))</f>
        <v/>
      </c>
      <c r="H57" s="8">
        <f t="shared" si="1"/>
        <v>0</v>
      </c>
      <c r="I57" s="54" t="str">
        <f>IF(ISNA(VLOOKUP(F57,参数!A:D,4,FALSE)),"",VLOOKUP(F57,参数!A:D,4,FALSE))</f>
        <v/>
      </c>
      <c r="J57" s="55"/>
      <c r="K57" s="51"/>
      <c r="L57" s="50"/>
      <c r="M57" s="50"/>
      <c r="N57" s="56"/>
      <c r="O57" s="55"/>
      <c r="P57" s="50"/>
      <c r="Q57" s="56"/>
      <c r="R57" s="57"/>
    </row>
    <row r="58" spans="1:18" ht="14.25" x14ac:dyDescent="0.15">
      <c r="A58" s="10"/>
      <c r="B58" s="8"/>
      <c r="C58" s="49">
        <f t="shared" si="0"/>
        <v>0</v>
      </c>
      <c r="D58" s="7"/>
      <c r="E58" s="9"/>
      <c r="F58" s="10"/>
      <c r="G58" s="7" t="str">
        <f>IF(ISNA(VLOOKUP(F58,参数!A:D,2,FALSE)),"",VLOOKUP(F58,参数!A:D,2,FALSE))</f>
        <v/>
      </c>
      <c r="H58" s="8">
        <f t="shared" si="1"/>
        <v>0</v>
      </c>
      <c r="I58" s="54" t="str">
        <f>IF(ISNA(VLOOKUP(F58,参数!A:D,4,FALSE)),"",VLOOKUP(F58,参数!A:D,4,FALSE))</f>
        <v/>
      </c>
      <c r="J58" s="55"/>
      <c r="K58" s="51"/>
      <c r="L58" s="50"/>
      <c r="M58" s="50"/>
      <c r="N58" s="56"/>
      <c r="O58" s="55"/>
      <c r="P58" s="50"/>
      <c r="Q58" s="56"/>
      <c r="R58" s="57"/>
    </row>
    <row r="59" spans="1:18" ht="14.25" x14ac:dyDescent="0.15">
      <c r="A59" s="10"/>
      <c r="B59" s="8"/>
      <c r="C59" s="49">
        <f t="shared" si="0"/>
        <v>0</v>
      </c>
      <c r="D59" s="7"/>
      <c r="E59" s="9"/>
      <c r="F59" s="10"/>
      <c r="G59" s="7" t="str">
        <f>IF(ISNA(VLOOKUP(F59,参数!A:D,2,FALSE)),"",VLOOKUP(F59,参数!A:D,2,FALSE))</f>
        <v/>
      </c>
      <c r="H59" s="8">
        <f t="shared" si="1"/>
        <v>0</v>
      </c>
      <c r="I59" s="54" t="str">
        <f>IF(ISNA(VLOOKUP(F59,参数!A:D,4,FALSE)),"",VLOOKUP(F59,参数!A:D,4,FALSE))</f>
        <v/>
      </c>
      <c r="J59" s="55"/>
      <c r="K59" s="51"/>
      <c r="L59" s="50"/>
      <c r="M59" s="50"/>
      <c r="N59" s="56"/>
      <c r="O59" s="55"/>
      <c r="P59" s="50"/>
      <c r="Q59" s="56"/>
      <c r="R59" s="57"/>
    </row>
    <row r="60" spans="1:18" ht="14.25" x14ac:dyDescent="0.15">
      <c r="A60" s="10"/>
      <c r="B60" s="8"/>
      <c r="C60" s="49">
        <f t="shared" si="0"/>
        <v>0</v>
      </c>
      <c r="D60" s="7"/>
      <c r="E60" s="9"/>
      <c r="F60" s="10"/>
      <c r="G60" s="7" t="str">
        <f>IF(ISNA(VLOOKUP(F60,参数!A:D,2,FALSE)),"",VLOOKUP(F60,参数!A:D,2,FALSE))</f>
        <v/>
      </c>
      <c r="H60" s="8">
        <f t="shared" si="1"/>
        <v>0</v>
      </c>
      <c r="I60" s="54" t="str">
        <f>IF(ISNA(VLOOKUP(F60,参数!A:D,4,FALSE)),"",VLOOKUP(F60,参数!A:D,4,FALSE))</f>
        <v/>
      </c>
      <c r="J60" s="55"/>
      <c r="K60" s="51"/>
      <c r="L60" s="50"/>
      <c r="M60" s="50"/>
      <c r="N60" s="56"/>
      <c r="O60" s="55"/>
      <c r="P60" s="50"/>
      <c r="Q60" s="56"/>
      <c r="R60" s="57"/>
    </row>
    <row r="61" spans="1:18" ht="14.25" x14ac:dyDescent="0.15">
      <c r="A61" s="10"/>
      <c r="B61" s="8"/>
      <c r="C61" s="49">
        <f t="shared" si="0"/>
        <v>0</v>
      </c>
      <c r="D61" s="7"/>
      <c r="E61" s="9"/>
      <c r="F61" s="10"/>
      <c r="G61" s="7" t="str">
        <f>IF(ISNA(VLOOKUP(F61,参数!A:D,2,FALSE)),"",VLOOKUP(F61,参数!A:D,2,FALSE))</f>
        <v/>
      </c>
      <c r="H61" s="8">
        <f t="shared" si="1"/>
        <v>0</v>
      </c>
      <c r="I61" s="54" t="str">
        <f>IF(ISNA(VLOOKUP(F61,参数!A:D,4,FALSE)),"",VLOOKUP(F61,参数!A:D,4,FALSE))</f>
        <v/>
      </c>
      <c r="J61" s="55"/>
      <c r="K61" s="51"/>
      <c r="L61" s="50"/>
      <c r="M61" s="50"/>
      <c r="N61" s="56"/>
      <c r="O61" s="55"/>
      <c r="P61" s="50"/>
      <c r="Q61" s="56"/>
      <c r="R61" s="57"/>
    </row>
    <row r="62" spans="1:18" ht="14.25" x14ac:dyDescent="0.15">
      <c r="A62" s="10"/>
      <c r="B62" s="8"/>
      <c r="C62" s="49">
        <f t="shared" si="0"/>
        <v>0</v>
      </c>
      <c r="D62" s="7"/>
      <c r="E62" s="9"/>
      <c r="F62" s="10"/>
      <c r="G62" s="7" t="str">
        <f>IF(ISNA(VLOOKUP(F62,参数!A:D,2,FALSE)),"",VLOOKUP(F62,参数!A:D,2,FALSE))</f>
        <v/>
      </c>
      <c r="H62" s="8">
        <f t="shared" si="1"/>
        <v>0</v>
      </c>
      <c r="I62" s="54" t="str">
        <f>IF(ISNA(VLOOKUP(F62,参数!A:D,4,FALSE)),"",VLOOKUP(F62,参数!A:D,4,FALSE))</f>
        <v/>
      </c>
      <c r="J62" s="55"/>
      <c r="K62" s="51"/>
      <c r="L62" s="50"/>
      <c r="M62" s="50"/>
      <c r="N62" s="56"/>
      <c r="O62" s="55"/>
      <c r="P62" s="50"/>
      <c r="Q62" s="56"/>
      <c r="R62" s="57"/>
    </row>
    <row r="63" spans="1:18" ht="14.25" x14ac:dyDescent="0.15">
      <c r="A63" s="10"/>
      <c r="B63" s="8"/>
      <c r="C63" s="49">
        <f t="shared" si="0"/>
        <v>0</v>
      </c>
      <c r="D63" s="7"/>
      <c r="E63" s="9"/>
      <c r="F63" s="10"/>
      <c r="G63" s="7" t="str">
        <f>IF(ISNA(VLOOKUP(F63,参数!A:D,2,FALSE)),"",VLOOKUP(F63,参数!A:D,2,FALSE))</f>
        <v/>
      </c>
      <c r="H63" s="8">
        <f t="shared" si="1"/>
        <v>0</v>
      </c>
      <c r="I63" s="54" t="str">
        <f>IF(ISNA(VLOOKUP(F63,参数!A:D,4,FALSE)),"",VLOOKUP(F63,参数!A:D,4,FALSE))</f>
        <v/>
      </c>
      <c r="J63" s="55"/>
      <c r="K63" s="51"/>
      <c r="L63" s="50"/>
      <c r="M63" s="50"/>
      <c r="N63" s="56"/>
      <c r="O63" s="55"/>
      <c r="P63" s="50"/>
      <c r="Q63" s="56"/>
      <c r="R63" s="57"/>
    </row>
    <row r="64" spans="1:18" ht="14.25" x14ac:dyDescent="0.15">
      <c r="A64" s="10"/>
      <c r="B64" s="8"/>
      <c r="C64" s="49">
        <f t="shared" si="0"/>
        <v>0</v>
      </c>
      <c r="D64" s="7"/>
      <c r="E64" s="9"/>
      <c r="F64" s="10"/>
      <c r="G64" s="7" t="str">
        <f>IF(ISNA(VLOOKUP(F64,参数!A:D,2,FALSE)),"",VLOOKUP(F64,参数!A:D,2,FALSE))</f>
        <v/>
      </c>
      <c r="H64" s="8">
        <f t="shared" si="1"/>
        <v>0</v>
      </c>
      <c r="I64" s="54" t="str">
        <f>IF(ISNA(VLOOKUP(F64,参数!A:D,4,FALSE)),"",VLOOKUP(F64,参数!A:D,4,FALSE))</f>
        <v/>
      </c>
      <c r="J64" s="55"/>
      <c r="K64" s="51"/>
      <c r="L64" s="50"/>
      <c r="M64" s="50"/>
      <c r="N64" s="56"/>
      <c r="O64" s="55"/>
      <c r="P64" s="50"/>
      <c r="Q64" s="56"/>
      <c r="R64" s="57"/>
    </row>
    <row r="65" spans="1:18" ht="14.25" x14ac:dyDescent="0.15">
      <c r="A65" s="10"/>
      <c r="B65" s="8"/>
      <c r="C65" s="49">
        <f t="shared" si="0"/>
        <v>0</v>
      </c>
      <c r="D65" s="7"/>
      <c r="E65" s="9"/>
      <c r="F65" s="10"/>
      <c r="G65" s="7" t="str">
        <f>IF(ISNA(VLOOKUP(F65,参数!A:D,2,FALSE)),"",VLOOKUP(F65,参数!A:D,2,FALSE))</f>
        <v/>
      </c>
      <c r="H65" s="8">
        <f t="shared" si="1"/>
        <v>0</v>
      </c>
      <c r="I65" s="54" t="str">
        <f>IF(ISNA(VLOOKUP(F65,参数!A:D,4,FALSE)),"",VLOOKUP(F65,参数!A:D,4,FALSE))</f>
        <v/>
      </c>
      <c r="J65" s="55"/>
      <c r="K65" s="51"/>
      <c r="L65" s="50"/>
      <c r="M65" s="50"/>
      <c r="N65" s="56"/>
      <c r="O65" s="55"/>
      <c r="P65" s="50"/>
      <c r="Q65" s="56"/>
      <c r="R65" s="57"/>
    </row>
    <row r="66" spans="1:18" ht="14.25" x14ac:dyDescent="0.15">
      <c r="A66" s="10"/>
      <c r="B66" s="8"/>
      <c r="C66" s="49">
        <f t="shared" si="0"/>
        <v>0</v>
      </c>
      <c r="D66" s="7"/>
      <c r="E66" s="9"/>
      <c r="F66" s="10"/>
      <c r="G66" s="7" t="str">
        <f>IF(ISNA(VLOOKUP(F66,参数!A:D,2,FALSE)),"",VLOOKUP(F66,参数!A:D,2,FALSE))</f>
        <v/>
      </c>
      <c r="H66" s="8">
        <f t="shared" si="1"/>
        <v>0</v>
      </c>
      <c r="I66" s="54" t="str">
        <f>IF(ISNA(VLOOKUP(F66,参数!A:D,4,FALSE)),"",VLOOKUP(F66,参数!A:D,4,FALSE))</f>
        <v/>
      </c>
      <c r="J66" s="55"/>
      <c r="K66" s="51"/>
      <c r="L66" s="50"/>
      <c r="M66" s="50"/>
      <c r="N66" s="56"/>
      <c r="O66" s="55"/>
      <c r="P66" s="50"/>
      <c r="Q66" s="56"/>
      <c r="R66" s="57"/>
    </row>
    <row r="67" spans="1:18" ht="14.25" x14ac:dyDescent="0.15">
      <c r="A67" s="10"/>
      <c r="B67" s="8"/>
      <c r="C67" s="49">
        <f t="shared" si="0"/>
        <v>0</v>
      </c>
      <c r="D67" s="7"/>
      <c r="E67" s="9"/>
      <c r="F67" s="10"/>
      <c r="G67" s="7" t="str">
        <f>IF(ISNA(VLOOKUP(F67,参数!A:D,2,FALSE)),"",VLOOKUP(F67,参数!A:D,2,FALSE))</f>
        <v/>
      </c>
      <c r="H67" s="8">
        <f t="shared" si="1"/>
        <v>0</v>
      </c>
      <c r="I67" s="54" t="str">
        <f>IF(ISNA(VLOOKUP(F67,参数!A:D,4,FALSE)),"",VLOOKUP(F67,参数!A:D,4,FALSE))</f>
        <v/>
      </c>
      <c r="J67" s="55"/>
      <c r="K67" s="51"/>
      <c r="L67" s="50"/>
      <c r="M67" s="50"/>
      <c r="N67" s="56"/>
      <c r="O67" s="55"/>
      <c r="P67" s="50"/>
      <c r="Q67" s="56"/>
      <c r="R67" s="57"/>
    </row>
    <row r="68" spans="1:18" ht="14.25" x14ac:dyDescent="0.15">
      <c r="A68" s="10"/>
      <c r="B68" s="8"/>
      <c r="C68" s="49">
        <f t="shared" si="0"/>
        <v>0</v>
      </c>
      <c r="D68" s="7"/>
      <c r="E68" s="9"/>
      <c r="F68" s="10"/>
      <c r="G68" s="7" t="str">
        <f>IF(ISNA(VLOOKUP(F68,参数!A:D,2,FALSE)),"",VLOOKUP(F68,参数!A:D,2,FALSE))</f>
        <v/>
      </c>
      <c r="H68" s="8">
        <f t="shared" si="1"/>
        <v>0</v>
      </c>
      <c r="I68" s="54" t="str">
        <f>IF(ISNA(VLOOKUP(F68,参数!A:D,4,FALSE)),"",VLOOKUP(F68,参数!A:D,4,FALSE))</f>
        <v/>
      </c>
      <c r="J68" s="55"/>
      <c r="K68" s="51"/>
      <c r="L68" s="50"/>
      <c r="M68" s="50"/>
      <c r="N68" s="56"/>
      <c r="O68" s="55"/>
      <c r="P68" s="50"/>
      <c r="Q68" s="56"/>
      <c r="R68" s="57"/>
    </row>
    <row r="69" spans="1:18" ht="14.25" x14ac:dyDescent="0.15">
      <c r="A69" s="10"/>
      <c r="B69" s="8"/>
      <c r="C69" s="49">
        <f t="shared" si="0"/>
        <v>0</v>
      </c>
      <c r="D69" s="7"/>
      <c r="E69" s="9"/>
      <c r="F69" s="10"/>
      <c r="G69" s="7" t="str">
        <f>IF(ISNA(VLOOKUP(F69,参数!A:D,2,FALSE)),"",VLOOKUP(F69,参数!A:D,2,FALSE))</f>
        <v/>
      </c>
      <c r="H69" s="8">
        <f t="shared" si="1"/>
        <v>0</v>
      </c>
      <c r="I69" s="54" t="str">
        <f>IF(ISNA(VLOOKUP(F69,参数!A:D,4,FALSE)),"",VLOOKUP(F69,参数!A:D,4,FALSE))</f>
        <v/>
      </c>
      <c r="J69" s="55"/>
      <c r="K69" s="51"/>
      <c r="L69" s="50"/>
      <c r="M69" s="50"/>
      <c r="N69" s="56"/>
      <c r="O69" s="55"/>
      <c r="P69" s="50"/>
      <c r="Q69" s="56"/>
      <c r="R69" s="57"/>
    </row>
    <row r="70" spans="1:18" ht="14.25" x14ac:dyDescent="0.15">
      <c r="A70" s="10"/>
      <c r="B70" s="8"/>
      <c r="C70" s="49">
        <f t="shared" si="0"/>
        <v>0</v>
      </c>
      <c r="D70" s="7"/>
      <c r="E70" s="9"/>
      <c r="F70" s="10"/>
      <c r="G70" s="7" t="str">
        <f>IF(ISNA(VLOOKUP(F70,参数!A:D,2,FALSE)),"",VLOOKUP(F70,参数!A:D,2,FALSE))</f>
        <v/>
      </c>
      <c r="H70" s="8">
        <f t="shared" si="1"/>
        <v>0</v>
      </c>
      <c r="I70" s="54" t="str">
        <f>IF(ISNA(VLOOKUP(F70,参数!A:D,4,FALSE)),"",VLOOKUP(F70,参数!A:D,4,FALSE))</f>
        <v/>
      </c>
      <c r="J70" s="55"/>
      <c r="K70" s="51"/>
      <c r="L70" s="50"/>
      <c r="M70" s="50"/>
      <c r="N70" s="56"/>
      <c r="O70" s="55"/>
      <c r="P70" s="50"/>
      <c r="Q70" s="56"/>
      <c r="R70" s="57"/>
    </row>
    <row r="71" spans="1:18" ht="14.25" x14ac:dyDescent="0.15">
      <c r="A71" s="10"/>
      <c r="B71" s="8"/>
      <c r="C71" s="49">
        <f t="shared" si="0"/>
        <v>0</v>
      </c>
      <c r="D71" s="7"/>
      <c r="E71" s="9"/>
      <c r="F71" s="10"/>
      <c r="G71" s="7" t="str">
        <f>IF(ISNA(VLOOKUP(F71,参数!A:D,2,FALSE)),"",VLOOKUP(F71,参数!A:D,2,FALSE))</f>
        <v/>
      </c>
      <c r="H71" s="8">
        <f t="shared" si="1"/>
        <v>0</v>
      </c>
      <c r="I71" s="54" t="str">
        <f>IF(ISNA(VLOOKUP(F71,参数!A:D,4,FALSE)),"",VLOOKUP(F71,参数!A:D,4,FALSE))</f>
        <v/>
      </c>
      <c r="J71" s="55"/>
      <c r="K71" s="51"/>
      <c r="L71" s="50"/>
      <c r="M71" s="50"/>
      <c r="N71" s="56"/>
      <c r="O71" s="55"/>
      <c r="P71" s="50"/>
      <c r="Q71" s="56"/>
      <c r="R71" s="57"/>
    </row>
    <row r="72" spans="1:18" ht="14.25" x14ac:dyDescent="0.15">
      <c r="A72" s="10"/>
      <c r="B72" s="8"/>
      <c r="C72" s="49">
        <f t="shared" si="0"/>
        <v>0</v>
      </c>
      <c r="D72" s="7"/>
      <c r="E72" s="9"/>
      <c r="F72" s="10"/>
      <c r="G72" s="7" t="str">
        <f>IF(ISNA(VLOOKUP(F72,参数!A:D,2,FALSE)),"",VLOOKUP(F72,参数!A:D,2,FALSE))</f>
        <v/>
      </c>
      <c r="H72" s="8">
        <f t="shared" si="1"/>
        <v>0</v>
      </c>
      <c r="I72" s="54" t="str">
        <f>IF(ISNA(VLOOKUP(F72,参数!A:D,4,FALSE)),"",VLOOKUP(F72,参数!A:D,4,FALSE))</f>
        <v/>
      </c>
      <c r="J72" s="55"/>
      <c r="K72" s="51"/>
      <c r="L72" s="50"/>
      <c r="M72" s="50"/>
      <c r="N72" s="56"/>
      <c r="O72" s="55"/>
      <c r="P72" s="50"/>
      <c r="Q72" s="56"/>
      <c r="R72" s="57"/>
    </row>
    <row r="73" spans="1:18" ht="14.25" x14ac:dyDescent="0.15">
      <c r="A73" s="10"/>
      <c r="B73" s="8"/>
      <c r="C73" s="49">
        <f t="shared" si="0"/>
        <v>0</v>
      </c>
      <c r="D73" s="7"/>
      <c r="E73" s="9"/>
      <c r="F73" s="10"/>
      <c r="G73" s="7" t="str">
        <f>IF(ISNA(VLOOKUP(F73,参数!A:D,2,FALSE)),"",VLOOKUP(F73,参数!A:D,2,FALSE))</f>
        <v/>
      </c>
      <c r="H73" s="8">
        <f t="shared" si="1"/>
        <v>0</v>
      </c>
      <c r="I73" s="54" t="str">
        <f>IF(ISNA(VLOOKUP(F73,参数!A:D,4,FALSE)),"",VLOOKUP(F73,参数!A:D,4,FALSE))</f>
        <v/>
      </c>
      <c r="J73" s="55"/>
      <c r="K73" s="51"/>
      <c r="L73" s="50"/>
      <c r="M73" s="50"/>
      <c r="N73" s="56"/>
      <c r="O73" s="55"/>
      <c r="P73" s="50"/>
      <c r="Q73" s="56"/>
      <c r="R73" s="57"/>
    </row>
    <row r="74" spans="1:18" ht="14.25" x14ac:dyDescent="0.15">
      <c r="A74" s="10"/>
      <c r="B74" s="8"/>
      <c r="C74" s="49">
        <f t="shared" si="0"/>
        <v>0</v>
      </c>
      <c r="D74" s="7"/>
      <c r="E74" s="9"/>
      <c r="F74" s="10"/>
      <c r="G74" s="7" t="str">
        <f>IF(ISNA(VLOOKUP(F74,参数!A:D,2,FALSE)),"",VLOOKUP(F74,参数!A:D,2,FALSE))</f>
        <v/>
      </c>
      <c r="H74" s="8">
        <f t="shared" si="1"/>
        <v>0</v>
      </c>
      <c r="I74" s="54" t="str">
        <f>IF(ISNA(VLOOKUP(F74,参数!A:D,4,FALSE)),"",VLOOKUP(F74,参数!A:D,4,FALSE))</f>
        <v/>
      </c>
      <c r="J74" s="55"/>
      <c r="K74" s="51"/>
      <c r="L74" s="50"/>
      <c r="M74" s="50"/>
      <c r="N74" s="56"/>
      <c r="O74" s="55"/>
      <c r="P74" s="50"/>
      <c r="Q74" s="56"/>
      <c r="R74" s="57"/>
    </row>
    <row r="75" spans="1:18" ht="14.25" x14ac:dyDescent="0.15">
      <c r="A75" s="10"/>
      <c r="B75" s="8"/>
      <c r="C75" s="49">
        <f t="shared" si="0"/>
        <v>0</v>
      </c>
      <c r="D75" s="7"/>
      <c r="E75" s="9"/>
      <c r="F75" s="10"/>
      <c r="G75" s="7" t="str">
        <f>IF(ISNA(VLOOKUP(F75,参数!A:D,2,FALSE)),"",VLOOKUP(F75,参数!A:D,2,FALSE))</f>
        <v/>
      </c>
      <c r="H75" s="8">
        <f t="shared" si="1"/>
        <v>0</v>
      </c>
      <c r="I75" s="54" t="str">
        <f>IF(ISNA(VLOOKUP(F75,参数!A:D,4,FALSE)),"",VLOOKUP(F75,参数!A:D,4,FALSE))</f>
        <v/>
      </c>
      <c r="J75" s="55"/>
      <c r="K75" s="51"/>
      <c r="L75" s="50"/>
      <c r="M75" s="50"/>
      <c r="N75" s="56"/>
      <c r="O75" s="55"/>
      <c r="P75" s="50"/>
      <c r="Q75" s="56"/>
      <c r="R75" s="57"/>
    </row>
    <row r="76" spans="1:18" ht="14.25" x14ac:dyDescent="0.15">
      <c r="A76" s="10"/>
      <c r="B76" s="8"/>
      <c r="C76" s="49">
        <f t="shared" si="0"/>
        <v>0</v>
      </c>
      <c r="D76" s="7"/>
      <c r="E76" s="9"/>
      <c r="F76" s="10"/>
      <c r="G76" s="7" t="str">
        <f>IF(ISNA(VLOOKUP(F76,参数!A:D,2,FALSE)),"",VLOOKUP(F76,参数!A:D,2,FALSE))</f>
        <v/>
      </c>
      <c r="H76" s="8">
        <f t="shared" si="1"/>
        <v>0</v>
      </c>
      <c r="I76" s="54" t="str">
        <f>IF(ISNA(VLOOKUP(F76,参数!A:D,4,FALSE)),"",VLOOKUP(F76,参数!A:D,4,FALSE))</f>
        <v/>
      </c>
      <c r="J76" s="55"/>
      <c r="K76" s="51"/>
      <c r="L76" s="50"/>
      <c r="M76" s="50"/>
      <c r="N76" s="56"/>
      <c r="O76" s="55"/>
      <c r="P76" s="50"/>
      <c r="Q76" s="56"/>
      <c r="R76" s="57"/>
    </row>
    <row r="77" spans="1:18" ht="14.25" x14ac:dyDescent="0.15">
      <c r="A77" s="10"/>
      <c r="B77" s="8"/>
      <c r="C77" s="49">
        <f t="shared" si="0"/>
        <v>0</v>
      </c>
      <c r="D77" s="7"/>
      <c r="E77" s="9"/>
      <c r="F77" s="10"/>
      <c r="G77" s="7" t="str">
        <f>IF(ISNA(VLOOKUP(F77,参数!A:D,2,FALSE)),"",VLOOKUP(F77,参数!A:D,2,FALSE))</f>
        <v/>
      </c>
      <c r="H77" s="8">
        <f t="shared" si="1"/>
        <v>0</v>
      </c>
      <c r="I77" s="54" t="str">
        <f>IF(ISNA(VLOOKUP(F77,参数!A:D,4,FALSE)),"",VLOOKUP(F77,参数!A:D,4,FALSE))</f>
        <v/>
      </c>
      <c r="J77" s="55"/>
      <c r="K77" s="51"/>
      <c r="L77" s="50"/>
      <c r="M77" s="50"/>
      <c r="N77" s="56"/>
      <c r="O77" s="55"/>
      <c r="P77" s="50"/>
      <c r="Q77" s="56"/>
      <c r="R77" s="57"/>
    </row>
    <row r="78" spans="1:18" ht="14.25" x14ac:dyDescent="0.15">
      <c r="A78" s="10"/>
      <c r="B78" s="8"/>
      <c r="C78" s="49">
        <f t="shared" si="0"/>
        <v>0</v>
      </c>
      <c r="D78" s="7"/>
      <c r="E78" s="9"/>
      <c r="F78" s="10"/>
      <c r="G78" s="7" t="str">
        <f>IF(ISNA(VLOOKUP(F78,参数!A:D,2,FALSE)),"",VLOOKUP(F78,参数!A:D,2,FALSE))</f>
        <v/>
      </c>
      <c r="H78" s="8">
        <f t="shared" si="1"/>
        <v>0</v>
      </c>
      <c r="I78" s="54" t="str">
        <f>IF(ISNA(VLOOKUP(F78,参数!A:D,4,FALSE)),"",VLOOKUP(F78,参数!A:D,4,FALSE))</f>
        <v/>
      </c>
      <c r="J78" s="55"/>
      <c r="K78" s="51"/>
      <c r="L78" s="50"/>
      <c r="M78" s="50"/>
      <c r="N78" s="56"/>
      <c r="O78" s="55"/>
      <c r="P78" s="50"/>
      <c r="Q78" s="56"/>
      <c r="R78" s="57"/>
    </row>
    <row r="79" spans="1:18" ht="14.25" x14ac:dyDescent="0.15">
      <c r="A79" s="10"/>
      <c r="B79" s="8"/>
      <c r="C79" s="49">
        <f t="shared" si="0"/>
        <v>0</v>
      </c>
      <c r="D79" s="7"/>
      <c r="E79" s="9"/>
      <c r="F79" s="10"/>
      <c r="G79" s="7" t="str">
        <f>IF(ISNA(VLOOKUP(F79,参数!A:D,2,FALSE)),"",VLOOKUP(F79,参数!A:D,2,FALSE))</f>
        <v/>
      </c>
      <c r="H79" s="8">
        <f t="shared" si="1"/>
        <v>0</v>
      </c>
      <c r="I79" s="54" t="str">
        <f>IF(ISNA(VLOOKUP(F79,参数!A:D,4,FALSE)),"",VLOOKUP(F79,参数!A:D,4,FALSE))</f>
        <v/>
      </c>
      <c r="J79" s="55"/>
      <c r="K79" s="51"/>
      <c r="L79" s="50"/>
      <c r="M79" s="50"/>
      <c r="N79" s="56"/>
      <c r="O79" s="55"/>
      <c r="P79" s="50"/>
      <c r="Q79" s="56"/>
      <c r="R79" s="57"/>
    </row>
    <row r="80" spans="1:18" ht="14.25" x14ac:dyDescent="0.15">
      <c r="A80" s="10"/>
      <c r="B80" s="8"/>
      <c r="C80" s="49">
        <f t="shared" si="0"/>
        <v>0</v>
      </c>
      <c r="D80" s="7"/>
      <c r="E80" s="9"/>
      <c r="F80" s="10"/>
      <c r="G80" s="7" t="str">
        <f>IF(ISNA(VLOOKUP(F80,参数!A:D,2,FALSE)),"",VLOOKUP(F80,参数!A:D,2,FALSE))</f>
        <v/>
      </c>
      <c r="H80" s="8">
        <f t="shared" si="1"/>
        <v>0</v>
      </c>
      <c r="I80" s="54" t="str">
        <f>IF(ISNA(VLOOKUP(F80,参数!A:D,4,FALSE)),"",VLOOKUP(F80,参数!A:D,4,FALSE))</f>
        <v/>
      </c>
      <c r="J80" s="55"/>
      <c r="K80" s="51"/>
      <c r="L80" s="50"/>
      <c r="M80" s="50"/>
      <c r="N80" s="56"/>
      <c r="O80" s="55"/>
      <c r="P80" s="50"/>
      <c r="Q80" s="56"/>
      <c r="R80" s="57"/>
    </row>
    <row r="81" spans="1:18" ht="14.25" x14ac:dyDescent="0.15">
      <c r="A81" s="10"/>
      <c r="B81" s="8"/>
      <c r="C81" s="49">
        <f t="shared" si="0"/>
        <v>0</v>
      </c>
      <c r="D81" s="7"/>
      <c r="E81" s="9"/>
      <c r="F81" s="10"/>
      <c r="G81" s="7" t="str">
        <f>IF(ISNA(VLOOKUP(F81,参数!A:D,2,FALSE)),"",VLOOKUP(F81,参数!A:D,2,FALSE))</f>
        <v/>
      </c>
      <c r="H81" s="8">
        <f t="shared" si="1"/>
        <v>0</v>
      </c>
      <c r="I81" s="54" t="str">
        <f>IF(ISNA(VLOOKUP(F81,参数!A:D,4,FALSE)),"",VLOOKUP(F81,参数!A:D,4,FALSE))</f>
        <v/>
      </c>
      <c r="J81" s="55"/>
      <c r="K81" s="51"/>
      <c r="L81" s="50"/>
      <c r="M81" s="50"/>
      <c r="N81" s="56"/>
      <c r="O81" s="55"/>
      <c r="P81" s="50"/>
      <c r="Q81" s="56"/>
      <c r="R81" s="57"/>
    </row>
    <row r="82" spans="1:18" ht="14.25" x14ac:dyDescent="0.15">
      <c r="A82" s="10"/>
      <c r="B82" s="8"/>
      <c r="C82" s="49">
        <f t="shared" si="0"/>
        <v>0</v>
      </c>
      <c r="D82" s="7"/>
      <c r="E82" s="9"/>
      <c r="F82" s="10"/>
      <c r="G82" s="7" t="str">
        <f>IF(ISNA(VLOOKUP(F82,参数!A:D,2,FALSE)),"",VLOOKUP(F82,参数!A:D,2,FALSE))</f>
        <v/>
      </c>
      <c r="H82" s="8">
        <f t="shared" si="1"/>
        <v>0</v>
      </c>
      <c r="I82" s="54" t="str">
        <f>IF(ISNA(VLOOKUP(F82,参数!A:D,4,FALSE)),"",VLOOKUP(F82,参数!A:D,4,FALSE))</f>
        <v/>
      </c>
      <c r="J82" s="55"/>
      <c r="K82" s="51"/>
      <c r="L82" s="50"/>
      <c r="M82" s="50"/>
      <c r="N82" s="56"/>
      <c r="O82" s="55"/>
      <c r="P82" s="50"/>
      <c r="Q82" s="56"/>
      <c r="R82" s="57"/>
    </row>
    <row r="83" spans="1:18" ht="14.25" x14ac:dyDescent="0.15">
      <c r="A83" s="10"/>
      <c r="B83" s="8"/>
      <c r="C83" s="49">
        <f t="shared" ref="C83:C91" si="2">LEN(B83)</f>
        <v>0</v>
      </c>
      <c r="D83" s="7"/>
      <c r="E83" s="9"/>
      <c r="F83" s="10"/>
      <c r="G83" s="7" t="str">
        <f>IF(ISNA(VLOOKUP(F83,参数!A:D,2,FALSE)),"",VLOOKUP(F83,参数!A:D,2,FALSE))</f>
        <v/>
      </c>
      <c r="H83" s="8">
        <f t="shared" ref="H83:H91" si="3">LEN(G83)</f>
        <v>0</v>
      </c>
      <c r="I83" s="54" t="str">
        <f>IF(ISNA(VLOOKUP(F83,参数!A:D,4,FALSE)),"",VLOOKUP(F83,参数!A:D,4,FALSE))</f>
        <v/>
      </c>
      <c r="J83" s="55"/>
      <c r="K83" s="51"/>
      <c r="L83" s="50"/>
      <c r="M83" s="50"/>
      <c r="N83" s="56"/>
      <c r="O83" s="55"/>
      <c r="P83" s="50"/>
      <c r="Q83" s="56"/>
      <c r="R83" s="57"/>
    </row>
    <row r="84" spans="1:18" ht="14.25" x14ac:dyDescent="0.15">
      <c r="A84" s="10"/>
      <c r="B84" s="8"/>
      <c r="C84" s="49">
        <f t="shared" si="2"/>
        <v>0</v>
      </c>
      <c r="D84" s="7"/>
      <c r="E84" s="9"/>
      <c r="F84" s="10"/>
      <c r="G84" s="7" t="str">
        <f>IF(ISNA(VLOOKUP(F84,参数!A:D,2,FALSE)),"",VLOOKUP(F84,参数!A:D,2,FALSE))</f>
        <v/>
      </c>
      <c r="H84" s="8">
        <f t="shared" si="3"/>
        <v>0</v>
      </c>
      <c r="I84" s="54" t="str">
        <f>IF(ISNA(VLOOKUP(F84,参数!A:D,4,FALSE)),"",VLOOKUP(F84,参数!A:D,4,FALSE))</f>
        <v/>
      </c>
      <c r="J84" s="55"/>
      <c r="K84" s="51"/>
      <c r="L84" s="50"/>
      <c r="M84" s="50"/>
      <c r="N84" s="56"/>
      <c r="O84" s="55"/>
      <c r="P84" s="50"/>
      <c r="Q84" s="56"/>
      <c r="R84" s="57"/>
    </row>
    <row r="85" spans="1:18" ht="14.25" x14ac:dyDescent="0.15">
      <c r="A85" s="10"/>
      <c r="B85" s="8"/>
      <c r="C85" s="49">
        <f t="shared" si="2"/>
        <v>0</v>
      </c>
      <c r="D85" s="7"/>
      <c r="E85" s="9"/>
      <c r="F85" s="10"/>
      <c r="G85" s="7" t="str">
        <f>IF(ISNA(VLOOKUP(F85,参数!A:D,2,FALSE)),"",VLOOKUP(F85,参数!A:D,2,FALSE))</f>
        <v/>
      </c>
      <c r="H85" s="8">
        <f t="shared" si="3"/>
        <v>0</v>
      </c>
      <c r="I85" s="54" t="str">
        <f>IF(ISNA(VLOOKUP(F85,参数!A:D,4,FALSE)),"",VLOOKUP(F85,参数!A:D,4,FALSE))</f>
        <v/>
      </c>
      <c r="J85" s="55"/>
      <c r="K85" s="51"/>
      <c r="L85" s="50"/>
      <c r="M85" s="50"/>
      <c r="N85" s="56"/>
      <c r="O85" s="55"/>
      <c r="P85" s="50"/>
      <c r="Q85" s="56"/>
      <c r="R85" s="57"/>
    </row>
    <row r="86" spans="1:18" ht="14.25" x14ac:dyDescent="0.15">
      <c r="A86" s="10"/>
      <c r="B86" s="8"/>
      <c r="C86" s="49">
        <f t="shared" si="2"/>
        <v>0</v>
      </c>
      <c r="D86" s="7"/>
      <c r="E86" s="9"/>
      <c r="F86" s="10"/>
      <c r="G86" s="7" t="str">
        <f>IF(ISNA(VLOOKUP(F86,参数!A:D,2,FALSE)),"",VLOOKUP(F86,参数!A:D,2,FALSE))</f>
        <v/>
      </c>
      <c r="H86" s="8">
        <f t="shared" si="3"/>
        <v>0</v>
      </c>
      <c r="I86" s="54" t="str">
        <f>IF(ISNA(VLOOKUP(F86,参数!A:D,4,FALSE)),"",VLOOKUP(F86,参数!A:D,4,FALSE))</f>
        <v/>
      </c>
      <c r="J86" s="55"/>
      <c r="K86" s="51"/>
      <c r="L86" s="50"/>
      <c r="M86" s="50"/>
      <c r="N86" s="56"/>
      <c r="O86" s="55"/>
      <c r="P86" s="50"/>
      <c r="Q86" s="56"/>
      <c r="R86" s="57"/>
    </row>
    <row r="87" spans="1:18" ht="14.25" x14ac:dyDescent="0.15">
      <c r="A87" s="10"/>
      <c r="B87" s="8"/>
      <c r="C87" s="49">
        <f t="shared" si="2"/>
        <v>0</v>
      </c>
      <c r="D87" s="7"/>
      <c r="E87" s="9"/>
      <c r="F87" s="10"/>
      <c r="G87" s="7" t="str">
        <f>IF(ISNA(VLOOKUP(F87,参数!A:D,2,FALSE)),"",VLOOKUP(F87,参数!A:D,2,FALSE))</f>
        <v/>
      </c>
      <c r="H87" s="8">
        <f t="shared" si="3"/>
        <v>0</v>
      </c>
      <c r="I87" s="54" t="str">
        <f>IF(ISNA(VLOOKUP(F87,参数!A:D,4,FALSE)),"",VLOOKUP(F87,参数!A:D,4,FALSE))</f>
        <v/>
      </c>
      <c r="J87" s="55"/>
      <c r="K87" s="51"/>
      <c r="L87" s="50"/>
      <c r="M87" s="50"/>
      <c r="N87" s="56"/>
      <c r="O87" s="55"/>
      <c r="P87" s="50"/>
      <c r="Q87" s="56"/>
      <c r="R87" s="57"/>
    </row>
    <row r="88" spans="1:18" ht="14.25" x14ac:dyDescent="0.15">
      <c r="A88" s="10"/>
      <c r="B88" s="8"/>
      <c r="C88" s="49">
        <f t="shared" si="2"/>
        <v>0</v>
      </c>
      <c r="D88" s="7"/>
      <c r="E88" s="9"/>
      <c r="F88" s="10"/>
      <c r="G88" s="7" t="str">
        <f>IF(ISNA(VLOOKUP(F88,参数!A:D,2,FALSE)),"",VLOOKUP(F88,参数!A:D,2,FALSE))</f>
        <v/>
      </c>
      <c r="H88" s="8">
        <f t="shared" si="3"/>
        <v>0</v>
      </c>
      <c r="I88" s="54" t="str">
        <f>IF(ISNA(VLOOKUP(F88,参数!A:D,4,FALSE)),"",VLOOKUP(F88,参数!A:D,4,FALSE))</f>
        <v/>
      </c>
      <c r="J88" s="55"/>
      <c r="K88" s="51"/>
      <c r="L88" s="50"/>
      <c r="M88" s="50"/>
      <c r="N88" s="56"/>
      <c r="O88" s="55"/>
      <c r="P88" s="50"/>
      <c r="Q88" s="56"/>
      <c r="R88" s="57"/>
    </row>
    <row r="89" spans="1:18" ht="14.25" x14ac:dyDescent="0.15">
      <c r="A89" s="10"/>
      <c r="B89" s="8"/>
      <c r="C89" s="49">
        <f t="shared" si="2"/>
        <v>0</v>
      </c>
      <c r="D89" s="7"/>
      <c r="E89" s="9"/>
      <c r="F89" s="10"/>
      <c r="G89" s="7" t="str">
        <f>IF(ISNA(VLOOKUP(F89,参数!A:D,2,FALSE)),"",VLOOKUP(F89,参数!A:D,2,FALSE))</f>
        <v/>
      </c>
      <c r="H89" s="8">
        <f t="shared" si="3"/>
        <v>0</v>
      </c>
      <c r="I89" s="54" t="str">
        <f>IF(ISNA(VLOOKUP(F89,参数!A:D,4,FALSE)),"",VLOOKUP(F89,参数!A:D,4,FALSE))</f>
        <v/>
      </c>
      <c r="J89" s="55"/>
      <c r="K89" s="51"/>
      <c r="L89" s="50"/>
      <c r="M89" s="50"/>
      <c r="N89" s="56"/>
      <c r="O89" s="55"/>
      <c r="P89" s="50"/>
      <c r="Q89" s="56"/>
      <c r="R89" s="57"/>
    </row>
    <row r="90" spans="1:18" ht="14.25" x14ac:dyDescent="0.15">
      <c r="A90" s="10"/>
      <c r="B90" s="8"/>
      <c r="C90" s="49">
        <f t="shared" si="2"/>
        <v>0</v>
      </c>
      <c r="D90" s="7"/>
      <c r="E90" s="9"/>
      <c r="F90" s="10"/>
      <c r="G90" s="7" t="str">
        <f>IF(ISNA(VLOOKUP(F90,参数!A:D,2,FALSE)),"",VLOOKUP(F90,参数!A:D,2,FALSE))</f>
        <v/>
      </c>
      <c r="H90" s="8">
        <f t="shared" si="3"/>
        <v>0</v>
      </c>
      <c r="I90" s="54" t="str">
        <f>IF(ISNA(VLOOKUP(F90,参数!A:D,4,FALSE)),"",VLOOKUP(F90,参数!A:D,4,FALSE))</f>
        <v/>
      </c>
      <c r="J90" s="55"/>
      <c r="K90" s="51"/>
      <c r="L90" s="50"/>
      <c r="M90" s="50"/>
      <c r="N90" s="56"/>
      <c r="O90" s="55"/>
      <c r="P90" s="50"/>
      <c r="Q90" s="56"/>
      <c r="R90" s="57"/>
    </row>
    <row r="91" spans="1:18" ht="14.25" x14ac:dyDescent="0.15">
      <c r="A91" s="10"/>
      <c r="B91" s="8"/>
      <c r="C91" s="49">
        <f t="shared" si="2"/>
        <v>0</v>
      </c>
      <c r="D91" s="7"/>
      <c r="E91" s="9"/>
      <c r="F91" s="10"/>
      <c r="G91" s="7" t="str">
        <f>IF(ISNA(VLOOKUP(F91,参数!A:D,2,FALSE)),"",VLOOKUP(F91,参数!A:D,2,FALSE))</f>
        <v/>
      </c>
      <c r="H91" s="8">
        <f t="shared" si="3"/>
        <v>0</v>
      </c>
      <c r="I91" s="54" t="str">
        <f>IF(ISNA(VLOOKUP(F91,参数!A:D,4,FALSE)),"",VLOOKUP(F91,参数!A:D,4,FALSE))</f>
        <v/>
      </c>
      <c r="J91" s="55"/>
      <c r="K91" s="51"/>
      <c r="L91" s="50"/>
      <c r="M91" s="50"/>
      <c r="N91" s="56"/>
      <c r="O91" s="55"/>
      <c r="P91" s="50"/>
      <c r="Q91" s="56"/>
      <c r="R91" s="57"/>
    </row>
  </sheetData>
  <mergeCells count="22">
    <mergeCell ref="Q1:R1"/>
    <mergeCell ref="C1:P2"/>
    <mergeCell ref="A1:B2"/>
    <mergeCell ref="I6:R14"/>
    <mergeCell ref="O16:Q16"/>
    <mergeCell ref="B4:H4"/>
    <mergeCell ref="B5:H5"/>
    <mergeCell ref="B6:H6"/>
    <mergeCell ref="B7:H7"/>
    <mergeCell ref="B8:H8"/>
    <mergeCell ref="B9:H9"/>
    <mergeCell ref="B10:H10"/>
    <mergeCell ref="B11:H11"/>
    <mergeCell ref="B13:H13"/>
    <mergeCell ref="R16:R17"/>
    <mergeCell ref="A16:E16"/>
    <mergeCell ref="F16:I16"/>
    <mergeCell ref="J16:N16"/>
    <mergeCell ref="B15:H15"/>
    <mergeCell ref="B14:H14"/>
    <mergeCell ref="B12:H12"/>
    <mergeCell ref="J15:R15"/>
  </mergeCells>
  <phoneticPr fontId="17" type="noConversion"/>
  <conditionalFormatting sqref="B14:B15">
    <cfRule type="containsText" dxfId="1" priority="4" operator="containsText" text="4ug干粉质粒+top10甘油菌">
      <formula>NOT(ISERROR(SEARCH("4ug干粉质粒+top10甘油菌",B14)))</formula>
    </cfRule>
    <cfRule type="containsText" dxfId="0" priority="5" operator="containsText" text="4ug干粉质粒+甘油菌">
      <formula>NOT(ISERROR(SEARCH("4ug干粉质粒+甘油菌",B14)))</formula>
    </cfRule>
  </conditionalFormatting>
  <dataValidations count="20">
    <dataValidation allowBlank="1" showInputMessage="1" showErrorMessage="1" prompt="请填写" sqref="R2:R3 L3:Q3" xr:uid="{00000000-0002-0000-0000-000000000000}"/>
    <dataValidation allowBlank="1" showInputMessage="1" prompt="如果所选载体在下拉列表内，该列会自动生成，否则请自行填写该项。" sqref="I18:I91 G18:G91" xr:uid="{00000000-0002-0000-0000-000001000000}"/>
    <dataValidation allowBlank="1" showInputMessage="1" showErrorMessage="1" prompt="根据载体序列自动计算长度。" sqref="H18:H91" xr:uid="{00000000-0002-0000-0000-000002000000}"/>
    <dataValidation allowBlank="1" showErrorMessage="1" sqref="B18:B91" xr:uid="{00000000-0002-0000-0000-000003000000}"/>
    <dataValidation allowBlank="1" showInputMessage="1" showErrorMessage="1" prompt="根据序列自动计算长度。" sqref="C18:C91" xr:uid="{00000000-0002-0000-0000-000004000000}"/>
    <dataValidation type="list" allowBlank="1" showInputMessage="1" showErrorMessage="1" prompt="若载体是您提供的，请标注甲方提供，例如：pet32a+（甲方提供）；如载体不在此下拉框内，请手动输入。" sqref="F18:F91" xr:uid="{00000000-0002-0000-0000-000005000000}">
      <formula1>"pUC57,PUC57-KAN,PUC-SP,PUC-SPK,pBluescript II SK+,pBluescript II SK-"</formula1>
    </dataValidation>
    <dataValidation allowBlank="1" showInputMessage="1" showErrorMessage="1" prompt="若无要求可不填" sqref="D18:E91" xr:uid="{00000000-0002-0000-0000-000006000000}"/>
    <dataValidation type="list" allowBlank="1" showInputMessage="1" showErrorMessage="1" prompt="如您需要的质粒提取量不在下拉菜单中，请手动输入" sqref="S14" xr:uid="{00000000-0002-0000-0000-000007000000}">
      <formula1>"默认,100 μg,200 μg,500 μg,1 mg,2 mg,5 mg"</formula1>
    </dataValidation>
    <dataValidation allowBlank="1" showInputMessage="1" showErrorMessage="1" prompt="若您的单位为研究所或高校事业单位，请填写导师或课题组长（或其他实际付款人）；_x000a_若您的单位为公司，请填写公司全称。" sqref="B7" xr:uid="{00000000-0002-0000-0000-000008000000}"/>
    <dataValidation type="list" allowBlank="1" showInputMessage="1" showErrorMessage="1" sqref="B10" xr:uid="{00000000-0002-0000-0000-000009000000}">
      <formula1>"1. 月结,2. 专项经费,3. 货到付款（发票随货一起发）"</formula1>
    </dataValidation>
    <dataValidation type="list" allowBlank="1" showInputMessage="1" sqref="B11" xr:uid="{00000000-0002-0000-0000-00000A000000}">
      <formula1>"无要求,6%普票,6%增票,13%普票,13%增票"</formula1>
    </dataValidation>
    <dataValidation type="list" allowBlank="1" showInputMessage="1" sqref="B12" xr:uid="{00000000-0002-0000-0000-00000B000000}">
      <formula1>"总部直发,网点送货"</formula1>
    </dataValidation>
    <dataValidation allowBlank="1" showInputMessage="1" showErrorMessage="1" prompt="如需总部直发请务必填写收货地址" sqref="B13" xr:uid="{00000000-0002-0000-0000-00000C000000}"/>
    <dataValidation allowBlank="1" prompt="如需要非标准样品交货形式请手动输入" sqref="B15" xr:uid="{00000000-0002-0000-0000-00000D000000}"/>
    <dataValidation allowBlank="1" showInputMessage="1" showErrorMessage="1" prompt="默认不分装，且最低单管分装量须≥1 μg，如分装管数超过10管以上，需加收5元/管的额外分装费用" sqref="P18:P91" xr:uid="{00000000-0002-0000-0000-00000E000000}"/>
    <dataValidation type="list" allowBlank="1" showInputMessage="1" showErrorMessage="1" prompt="发货形式为液体，需要选择此列，默认使用ddH2O溶解" sqref="Q18:Q91" xr:uid="{00000000-0002-0000-0000-00000F000000}">
      <formula1>"ddH20,TE Buffer"</formula1>
    </dataValidation>
    <dataValidation type="list" allowBlank="1" showInputMessage="1" prompt="默认为交付 4 μg 干粉质粒+甘油菌，如您所需的合成量/质粒提取量不在下拉菜单中，请手工输入" sqref="O18:O91" xr:uid="{00000000-0002-0000-0000-000010000000}">
      <formula1>"默认,100 μg,200 μg,500 μg,1 mg,2 mg,5 mg"</formula1>
    </dataValidation>
    <dataValidation type="list" allowBlank="1" showErrorMessage="1" sqref="J15:R15" xr:uid="{00000000-0002-0000-0000-000011000000}">
      <formula1>"科研级（默认）,工业级（&gt;=85% 超螺旋，&lt;=0.1 EU/μg 内毒素）,转染级（标准超螺旋，&lt;=0.1 EU/μg 内毒素）"</formula1>
    </dataValidation>
    <dataValidation type="list" allowBlank="1" showInputMessage="1" prompt="默认为”是“，订单将会分批发货，即先完成的先发货；如果选“否”，则需要订单全部完成后，再一次性发货。" sqref="B14:H14" xr:uid="{00000000-0002-0000-0000-000012000000}">
      <formula1>"是,否"</formula1>
    </dataValidation>
    <dataValidation type="list" allowBlank="1" showInputMessage="1" showErrorMessage="1" sqref="J18:L91" xr:uid="{00000000-0002-0000-0000-000013000000}">
      <formula1>"是,否"</formula1>
    </dataValidation>
  </dataValidations>
  <pageMargins left="0.69930555555555596" right="0.69930555555555596"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G22"/>
  <sheetViews>
    <sheetView zoomScaleNormal="100" workbookViewId="0">
      <selection activeCell="D19" sqref="D19:D20"/>
    </sheetView>
  </sheetViews>
  <sheetFormatPr defaultColWidth="9" defaultRowHeight="12.75" x14ac:dyDescent="0.15"/>
  <cols>
    <col min="1" max="7" width="13.125" style="1" customWidth="1"/>
    <col min="8" max="16384" width="9" style="1"/>
  </cols>
  <sheetData>
    <row r="1" spans="1:7" x14ac:dyDescent="0.15">
      <c r="A1" s="2" t="s">
        <v>13</v>
      </c>
      <c r="B1" s="3" t="s">
        <v>14</v>
      </c>
      <c r="C1" s="3" t="s">
        <v>15</v>
      </c>
      <c r="D1" s="2" t="s">
        <v>16</v>
      </c>
      <c r="E1" s="61"/>
      <c r="G1" s="4" t="s">
        <v>17</v>
      </c>
    </row>
    <row r="2" spans="1:7" x14ac:dyDescent="0.15">
      <c r="A2" s="5" t="s">
        <v>18</v>
      </c>
      <c r="B2" s="5" t="s">
        <v>19</v>
      </c>
      <c r="C2" s="5">
        <v>2710</v>
      </c>
      <c r="D2" s="5" t="s">
        <v>20</v>
      </c>
      <c r="E2" s="62"/>
      <c r="G2" s="6" t="s">
        <v>21</v>
      </c>
    </row>
    <row r="3" spans="1:7" x14ac:dyDescent="0.15">
      <c r="A3" s="5" t="s">
        <v>22</v>
      </c>
      <c r="B3" s="5" t="s">
        <v>23</v>
      </c>
      <c r="C3" s="5">
        <v>3068</v>
      </c>
      <c r="D3" s="5" t="s">
        <v>24</v>
      </c>
      <c r="E3" s="62"/>
      <c r="G3" s="6" t="s">
        <v>25</v>
      </c>
    </row>
    <row r="4" spans="1:7" x14ac:dyDescent="0.15">
      <c r="A4" s="5" t="s">
        <v>26</v>
      </c>
      <c r="B4" s="5" t="s">
        <v>27</v>
      </c>
      <c r="C4" s="5">
        <v>2704</v>
      </c>
      <c r="D4" s="5" t="s">
        <v>20</v>
      </c>
      <c r="E4" s="62"/>
      <c r="G4" s="6" t="s">
        <v>28</v>
      </c>
    </row>
    <row r="5" spans="1:7" x14ac:dyDescent="0.15">
      <c r="A5" s="5" t="s">
        <v>29</v>
      </c>
      <c r="B5" s="5" t="s">
        <v>30</v>
      </c>
      <c r="C5" s="5">
        <v>3066</v>
      </c>
      <c r="D5" s="5" t="s">
        <v>24</v>
      </c>
      <c r="E5" s="62"/>
      <c r="G5" s="6" t="s">
        <v>31</v>
      </c>
    </row>
    <row r="6" spans="1:7" x14ac:dyDescent="0.15">
      <c r="A6" s="5" t="s">
        <v>32</v>
      </c>
      <c r="B6" s="5" t="s">
        <v>33</v>
      </c>
      <c r="C6" s="5">
        <v>2961</v>
      </c>
      <c r="D6" s="5" t="s">
        <v>20</v>
      </c>
      <c r="E6" s="62"/>
      <c r="G6" s="6" t="s">
        <v>34</v>
      </c>
    </row>
    <row r="7" spans="1:7" x14ac:dyDescent="0.15">
      <c r="A7" s="5" t="s">
        <v>35</v>
      </c>
      <c r="B7" s="5" t="s">
        <v>36</v>
      </c>
      <c r="C7" s="5">
        <v>2961</v>
      </c>
      <c r="D7" s="5" t="s">
        <v>20</v>
      </c>
      <c r="E7" s="62"/>
      <c r="G7" s="6" t="s">
        <v>37</v>
      </c>
    </row>
    <row r="8" spans="1:7" x14ac:dyDescent="0.15">
      <c r="G8" s="6" t="s">
        <v>38</v>
      </c>
    </row>
    <row r="9" spans="1:7" x14ac:dyDescent="0.15">
      <c r="A9" s="96" t="s">
        <v>63</v>
      </c>
      <c r="B9" s="97"/>
      <c r="C9" s="97"/>
      <c r="D9" s="98"/>
      <c r="E9" s="63"/>
      <c r="G9" s="6" t="s">
        <v>39</v>
      </c>
    </row>
    <row r="10" spans="1:7" x14ac:dyDescent="0.15">
      <c r="A10" s="102" t="s">
        <v>64</v>
      </c>
      <c r="B10" s="103"/>
      <c r="C10" s="36" t="s">
        <v>65</v>
      </c>
      <c r="D10" s="36" t="s">
        <v>106</v>
      </c>
      <c r="E10" s="36" t="s">
        <v>66</v>
      </c>
      <c r="G10" s="6" t="s">
        <v>40</v>
      </c>
    </row>
    <row r="11" spans="1:7" s="31" customFormat="1" ht="96" x14ac:dyDescent="0.15">
      <c r="A11" s="100" t="s">
        <v>67</v>
      </c>
      <c r="B11" s="101"/>
      <c r="C11" s="30" t="s">
        <v>78</v>
      </c>
      <c r="D11" s="30" t="s">
        <v>107</v>
      </c>
      <c r="E11" s="30" t="s">
        <v>68</v>
      </c>
      <c r="G11" s="32" t="s">
        <v>41</v>
      </c>
    </row>
    <row r="12" spans="1:7" ht="22.5" customHeight="1" x14ac:dyDescent="0.15">
      <c r="A12" s="99" t="s">
        <v>52</v>
      </c>
      <c r="B12" s="33" t="s">
        <v>69</v>
      </c>
      <c r="C12" s="104" t="s">
        <v>82</v>
      </c>
      <c r="D12" s="104"/>
      <c r="E12" s="104"/>
    </row>
    <row r="13" spans="1:7" ht="24" customHeight="1" x14ac:dyDescent="0.15">
      <c r="A13" s="99"/>
      <c r="B13" s="33" t="s">
        <v>70</v>
      </c>
      <c r="C13" s="95" t="s">
        <v>71</v>
      </c>
      <c r="D13" s="95"/>
      <c r="E13" s="95"/>
    </row>
    <row r="14" spans="1:7" x14ac:dyDescent="0.15">
      <c r="A14" s="99"/>
      <c r="B14" s="33" t="s">
        <v>55</v>
      </c>
      <c r="C14" s="95" t="s">
        <v>56</v>
      </c>
      <c r="D14" s="95"/>
      <c r="E14" s="95"/>
    </row>
    <row r="15" spans="1:7" x14ac:dyDescent="0.15">
      <c r="A15" s="99"/>
      <c r="B15" s="33" t="s">
        <v>57</v>
      </c>
      <c r="C15" s="95" t="s">
        <v>58</v>
      </c>
      <c r="D15" s="95"/>
      <c r="E15" s="95"/>
    </row>
    <row r="16" spans="1:7" ht="12.75" customHeight="1" x14ac:dyDescent="0.15">
      <c r="A16" s="99"/>
      <c r="B16" s="33" t="s">
        <v>72</v>
      </c>
      <c r="C16" s="95" t="s">
        <v>73</v>
      </c>
      <c r="D16" s="95"/>
      <c r="E16" s="95"/>
    </row>
    <row r="17" spans="1:5" ht="12.75" customHeight="1" x14ac:dyDescent="0.15">
      <c r="A17" s="99"/>
      <c r="B17" s="33" t="s">
        <v>59</v>
      </c>
      <c r="C17" s="95" t="s">
        <v>74</v>
      </c>
      <c r="D17" s="95"/>
      <c r="E17" s="95"/>
    </row>
    <row r="18" spans="1:5" ht="12.75" customHeight="1" x14ac:dyDescent="0.15">
      <c r="A18" s="99"/>
      <c r="B18" s="33" t="s">
        <v>60</v>
      </c>
      <c r="C18" s="95" t="s">
        <v>74</v>
      </c>
      <c r="D18" s="95"/>
      <c r="E18" s="95"/>
    </row>
    <row r="19" spans="1:5" ht="38.25" x14ac:dyDescent="0.15">
      <c r="A19" s="99"/>
      <c r="B19" s="33" t="s">
        <v>75</v>
      </c>
      <c r="C19" s="40" t="s">
        <v>61</v>
      </c>
      <c r="D19" s="39" t="s">
        <v>81</v>
      </c>
      <c r="E19" s="39" t="s">
        <v>81</v>
      </c>
    </row>
    <row r="20" spans="1:5" x14ac:dyDescent="0.15">
      <c r="A20" s="99"/>
      <c r="B20" s="37" t="s">
        <v>76</v>
      </c>
      <c r="C20" s="34" t="s">
        <v>61</v>
      </c>
      <c r="D20" s="35" t="s">
        <v>80</v>
      </c>
      <c r="E20" s="35" t="s">
        <v>80</v>
      </c>
    </row>
    <row r="21" spans="1:5" x14ac:dyDescent="0.15">
      <c r="A21" s="99"/>
      <c r="B21" s="37" t="s">
        <v>79</v>
      </c>
      <c r="C21" s="34" t="s">
        <v>61</v>
      </c>
      <c r="D21" s="34" t="s">
        <v>61</v>
      </c>
      <c r="E21" s="35" t="s">
        <v>62</v>
      </c>
    </row>
    <row r="22" spans="1:5" x14ac:dyDescent="0.15">
      <c r="A22" s="38" t="s">
        <v>77</v>
      </c>
    </row>
  </sheetData>
  <sortState xmlns:xlrd2="http://schemas.microsoft.com/office/spreadsheetml/2017/richdata2" ref="F1:F25">
    <sortCondition ref="F1"/>
  </sortState>
  <mergeCells count="11">
    <mergeCell ref="C17:E17"/>
    <mergeCell ref="C18:E18"/>
    <mergeCell ref="A9:D9"/>
    <mergeCell ref="A12:A21"/>
    <mergeCell ref="A11:B11"/>
    <mergeCell ref="A10:B10"/>
    <mergeCell ref="C12:E12"/>
    <mergeCell ref="C13:E13"/>
    <mergeCell ref="C14:E14"/>
    <mergeCell ref="C15:E15"/>
    <mergeCell ref="C16:E16"/>
  </mergeCells>
  <phoneticPr fontId="17" type="noConversion"/>
  <pageMargins left="0.69930555555555596" right="0.69930555555555596" top="0.75" bottom="0.75" header="0.3" footer="0.3"/>
  <pageSetup paperSize="9" orientation="portrait" horizontalDpi="2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43"/>
  <sheetViews>
    <sheetView showGridLines="0" zoomScale="115" zoomScaleNormal="115" workbookViewId="0">
      <selection activeCell="F9" sqref="F9"/>
    </sheetView>
  </sheetViews>
  <sheetFormatPr defaultColWidth="0" defaultRowHeight="13.5" zeroHeight="1" x14ac:dyDescent="0.15"/>
  <cols>
    <col min="1" max="9" width="9.875" style="58" customWidth="1"/>
    <col min="10" max="16384" width="9" style="58" hidden="1"/>
  </cols>
  <sheetData>
    <row r="1" spans="1:9" ht="34.5" customHeight="1" x14ac:dyDescent="0.15">
      <c r="A1" s="105" t="s">
        <v>100</v>
      </c>
      <c r="B1" s="105"/>
      <c r="C1" s="105"/>
      <c r="D1" s="105"/>
      <c r="E1" s="105"/>
      <c r="F1" s="105"/>
      <c r="G1" s="105"/>
      <c r="H1" s="105"/>
      <c r="I1" s="105"/>
    </row>
    <row r="2" spans="1:9" s="59" customFormat="1" ht="139.5" customHeight="1" x14ac:dyDescent="0.15">
      <c r="A2" s="106" t="s">
        <v>104</v>
      </c>
      <c r="B2" s="106"/>
      <c r="C2" s="106"/>
      <c r="D2" s="106"/>
      <c r="E2" s="106"/>
      <c r="F2" s="106"/>
      <c r="G2" s="106"/>
      <c r="H2" s="106"/>
      <c r="I2" s="106"/>
    </row>
    <row r="3" spans="1:9" x14ac:dyDescent="0.15">
      <c r="A3" s="59"/>
      <c r="B3" s="59"/>
      <c r="C3" s="59"/>
      <c r="D3" s="59"/>
      <c r="E3" s="59"/>
      <c r="F3" s="59"/>
      <c r="G3" s="59"/>
      <c r="H3" s="59"/>
      <c r="I3" s="59"/>
    </row>
    <row r="4" spans="1:9" x14ac:dyDescent="0.15">
      <c r="A4" s="59"/>
      <c r="B4" s="59"/>
      <c r="C4" s="59"/>
      <c r="D4" s="59"/>
      <c r="E4" s="59"/>
      <c r="F4" s="59" t="s">
        <v>101</v>
      </c>
      <c r="G4" s="60"/>
      <c r="H4" s="59" t="s">
        <v>102</v>
      </c>
      <c r="I4" s="60"/>
    </row>
    <row r="5" spans="1:9" x14ac:dyDescent="0.15"/>
    <row r="6" spans="1:9" x14ac:dyDescent="0.15"/>
    <row r="7" spans="1:9" x14ac:dyDescent="0.15"/>
    <row r="8" spans="1:9" x14ac:dyDescent="0.15"/>
    <row r="9" spans="1:9" x14ac:dyDescent="0.15"/>
    <row r="10" spans="1:9" x14ac:dyDescent="0.15"/>
    <row r="11" spans="1:9" x14ac:dyDescent="0.15"/>
    <row r="12" spans="1:9" x14ac:dyDescent="0.15"/>
    <row r="13" spans="1:9" x14ac:dyDescent="0.15"/>
    <row r="14" spans="1:9" x14ac:dyDescent="0.15"/>
    <row r="15" spans="1:9" x14ac:dyDescent="0.15"/>
    <row r="16" spans="1:9" x14ac:dyDescent="0.15"/>
    <row r="17" x14ac:dyDescent="0.15"/>
    <row r="18" x14ac:dyDescent="0.15"/>
    <row r="19" x14ac:dyDescent="0.15"/>
    <row r="20" x14ac:dyDescent="0.15"/>
    <row r="21" x14ac:dyDescent="0.15"/>
    <row r="22" x14ac:dyDescent="0.15"/>
    <row r="23" x14ac:dyDescent="0.15"/>
    <row r="24" x14ac:dyDescent="0.15"/>
    <row r="25" x14ac:dyDescent="0.15"/>
    <row r="26" x14ac:dyDescent="0.15"/>
    <row r="27" x14ac:dyDescent="0.15"/>
    <row r="28" x14ac:dyDescent="0.15"/>
    <row r="29" x14ac:dyDescent="0.15"/>
    <row r="30" x14ac:dyDescent="0.15"/>
    <row r="31" x14ac:dyDescent="0.15"/>
    <row r="32" x14ac:dyDescent="0.15"/>
    <row r="33" x14ac:dyDescent="0.15"/>
    <row r="34" x14ac:dyDescent="0.15"/>
    <row r="35" x14ac:dyDescent="0.15"/>
    <row r="36" x14ac:dyDescent="0.15"/>
    <row r="37" x14ac:dyDescent="0.15"/>
    <row r="38" x14ac:dyDescent="0.15"/>
    <row r="39" x14ac:dyDescent="0.15"/>
    <row r="40" x14ac:dyDescent="0.15"/>
    <row r="41" x14ac:dyDescent="0.15"/>
    <row r="42" x14ac:dyDescent="0.15"/>
    <row r="43" x14ac:dyDescent="0.15"/>
  </sheetData>
  <mergeCells count="2">
    <mergeCell ref="A1:I1"/>
    <mergeCell ref="A2:I2"/>
  </mergeCells>
  <phoneticPr fontId="17" type="noConversion"/>
  <pageMargins left="0.7" right="0.7" top="0.75" bottom="0.75" header="0.3" footer="0.3"/>
  <pageSetup paperSize="9" orientation="portrait" copies="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质粒提取服务订购表</vt:lpstr>
      <vt:lpstr>参数</vt:lpstr>
      <vt:lpstr>生物安全承诺书</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祝敏</dc:creator>
  <cp:lastModifiedBy>曲俐俐</cp:lastModifiedBy>
  <dcterms:created xsi:type="dcterms:W3CDTF">2006-09-13T11:21:00Z</dcterms:created>
  <dcterms:modified xsi:type="dcterms:W3CDTF">2024-06-26T01:18:30Z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2052-11.1.0.8412</vt:lpwstr>
  </property>
</Properties>
</file>